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800" yWindow="-30" windowWidth="14955" windowHeight="13740" activeTab="1"/>
  </bookViews>
  <sheets>
    <sheet name="A-1a - total" sheetId="1" r:id="rId1"/>
    <sheet name="A-1b-econ.activity 2010-2015" sheetId="4" r:id="rId2"/>
    <sheet name="A-1c-econ.activity 2016-2018" sheetId="5" r:id="rId3"/>
  </sheets>
  <definedNames>
    <definedName name="_xlnm.Print_Area" localSheetId="0">'A-1a - total'!$A$1:$X$66</definedName>
  </definedNames>
  <calcPr calcId="144525"/>
</workbook>
</file>

<file path=xl/calcChain.xml><?xml version="1.0" encoding="utf-8"?>
<calcChain xmlns="http://schemas.openxmlformats.org/spreadsheetml/2006/main">
  <c r="X44" i="1" l="1"/>
  <c r="X43" i="1"/>
  <c r="X42" i="1"/>
  <c r="X41" i="1"/>
  <c r="X40" i="1"/>
  <c r="X39" i="1"/>
  <c r="X38" i="1"/>
  <c r="X37" i="1"/>
  <c r="X55" i="1"/>
  <c r="X54" i="1"/>
  <c r="X53" i="1"/>
  <c r="X52" i="1"/>
  <c r="X51" i="1"/>
  <c r="X50" i="1"/>
  <c r="X49" i="1"/>
  <c r="X48" i="1"/>
  <c r="X66" i="1"/>
  <c r="X65" i="1"/>
  <c r="X64" i="1"/>
  <c r="X63" i="1"/>
  <c r="X62" i="1"/>
  <c r="X61" i="1"/>
  <c r="X60" i="1"/>
  <c r="X59" i="1"/>
  <c r="W24" i="1"/>
  <c r="W66" i="1"/>
  <c r="W21" i="1"/>
  <c r="W65" i="1"/>
  <c r="W18" i="1"/>
  <c r="W64" i="1"/>
  <c r="W15" i="1"/>
  <c r="W63" i="1"/>
  <c r="W12" i="1"/>
  <c r="W62" i="1"/>
  <c r="W61" i="1"/>
  <c r="W60" i="1"/>
  <c r="W5" i="1"/>
  <c r="W59" i="1"/>
  <c r="W55" i="1"/>
  <c r="W54" i="1"/>
  <c r="W53" i="1"/>
  <c r="W52" i="1"/>
  <c r="W51" i="1"/>
  <c r="W50" i="1"/>
  <c r="W49" i="1"/>
  <c r="W48" i="1"/>
  <c r="W44" i="1"/>
  <c r="W43" i="1"/>
  <c r="W42" i="1"/>
  <c r="W41" i="1"/>
  <c r="W40" i="1"/>
  <c r="W39" i="1"/>
  <c r="W38" i="1"/>
  <c r="W37" i="1"/>
  <c r="W10" i="1"/>
  <c r="W8" i="1"/>
  <c r="E24" i="1"/>
  <c r="E66" i="1"/>
  <c r="F24" i="1"/>
  <c r="F66" i="1"/>
  <c r="G24" i="1"/>
  <c r="G66" i="1"/>
  <c r="H24" i="1"/>
  <c r="H66" i="1"/>
  <c r="I24" i="1"/>
  <c r="I66" i="1"/>
  <c r="J24" i="1"/>
  <c r="J66" i="1"/>
  <c r="K24" i="1"/>
  <c r="K66" i="1"/>
  <c r="L24" i="1"/>
  <c r="L66" i="1"/>
  <c r="M24" i="1"/>
  <c r="M66" i="1"/>
  <c r="N24" i="1"/>
  <c r="N66" i="1"/>
  <c r="O24" i="1"/>
  <c r="O66" i="1"/>
  <c r="P24" i="1"/>
  <c r="P66" i="1"/>
  <c r="Q24" i="1"/>
  <c r="Q66" i="1"/>
  <c r="R24" i="1"/>
  <c r="R66" i="1"/>
  <c r="S24" i="1"/>
  <c r="S66" i="1"/>
  <c r="T24" i="1"/>
  <c r="T66" i="1"/>
  <c r="U24" i="1"/>
  <c r="U66" i="1"/>
  <c r="V24" i="1"/>
  <c r="V66" i="1"/>
  <c r="D24" i="1"/>
  <c r="D66" i="1"/>
  <c r="E21" i="1"/>
  <c r="E65" i="1"/>
  <c r="F21" i="1"/>
  <c r="F65" i="1"/>
  <c r="G21" i="1"/>
  <c r="G65" i="1"/>
  <c r="H21" i="1"/>
  <c r="H65" i="1"/>
  <c r="I21" i="1"/>
  <c r="I65" i="1"/>
  <c r="J21" i="1"/>
  <c r="J65" i="1"/>
  <c r="K21" i="1"/>
  <c r="K65" i="1"/>
  <c r="L21" i="1"/>
  <c r="L65" i="1"/>
  <c r="M21" i="1"/>
  <c r="M65" i="1"/>
  <c r="N21" i="1"/>
  <c r="N65" i="1"/>
  <c r="O21" i="1"/>
  <c r="O65" i="1"/>
  <c r="P21" i="1"/>
  <c r="P65" i="1"/>
  <c r="Q21" i="1"/>
  <c r="Q65" i="1"/>
  <c r="R21" i="1"/>
  <c r="R65" i="1"/>
  <c r="S21" i="1"/>
  <c r="S65" i="1"/>
  <c r="T21" i="1"/>
  <c r="T65" i="1"/>
  <c r="U21" i="1"/>
  <c r="U65" i="1"/>
  <c r="V21" i="1"/>
  <c r="V65" i="1"/>
  <c r="D21" i="1"/>
  <c r="D65" i="1"/>
  <c r="E18" i="1"/>
  <c r="E64" i="1"/>
  <c r="F18" i="1"/>
  <c r="F64" i="1"/>
  <c r="G18" i="1"/>
  <c r="G64" i="1"/>
  <c r="H18" i="1"/>
  <c r="H64" i="1"/>
  <c r="I18" i="1"/>
  <c r="I64" i="1"/>
  <c r="J18" i="1"/>
  <c r="J64" i="1"/>
  <c r="K18" i="1"/>
  <c r="K64" i="1"/>
  <c r="L18" i="1"/>
  <c r="L64" i="1"/>
  <c r="M18" i="1"/>
  <c r="M64" i="1"/>
  <c r="N18" i="1"/>
  <c r="N64" i="1"/>
  <c r="O18" i="1"/>
  <c r="O64" i="1"/>
  <c r="P18" i="1"/>
  <c r="P64" i="1"/>
  <c r="Q18" i="1"/>
  <c r="Q64" i="1"/>
  <c r="R18" i="1"/>
  <c r="R64" i="1"/>
  <c r="S18" i="1"/>
  <c r="S64" i="1"/>
  <c r="T18" i="1"/>
  <c r="T64" i="1"/>
  <c r="U18" i="1"/>
  <c r="U64" i="1"/>
  <c r="V18" i="1"/>
  <c r="V64" i="1"/>
  <c r="D18" i="1"/>
  <c r="D64" i="1"/>
  <c r="E15" i="1"/>
  <c r="E63" i="1"/>
  <c r="F15" i="1"/>
  <c r="F63" i="1"/>
  <c r="G15" i="1"/>
  <c r="G63" i="1"/>
  <c r="H15" i="1"/>
  <c r="H63" i="1"/>
  <c r="I15" i="1"/>
  <c r="I63" i="1"/>
  <c r="J15" i="1"/>
  <c r="J63" i="1"/>
  <c r="K15" i="1"/>
  <c r="K63" i="1"/>
  <c r="L15" i="1"/>
  <c r="L63" i="1"/>
  <c r="M15" i="1"/>
  <c r="M63" i="1"/>
  <c r="N15" i="1"/>
  <c r="N63" i="1"/>
  <c r="O15" i="1"/>
  <c r="O63" i="1"/>
  <c r="P15" i="1"/>
  <c r="P63" i="1"/>
  <c r="Q15" i="1"/>
  <c r="Q63" i="1"/>
  <c r="R15" i="1"/>
  <c r="R63" i="1"/>
  <c r="S15" i="1"/>
  <c r="S63" i="1"/>
  <c r="T15" i="1"/>
  <c r="T63" i="1"/>
  <c r="U15" i="1"/>
  <c r="U63" i="1"/>
  <c r="V15" i="1"/>
  <c r="V63" i="1"/>
  <c r="D15" i="1"/>
  <c r="D63" i="1"/>
  <c r="E12" i="1"/>
  <c r="E62" i="1"/>
  <c r="F12" i="1"/>
  <c r="F62" i="1"/>
  <c r="G12" i="1"/>
  <c r="G62" i="1"/>
  <c r="H12" i="1"/>
  <c r="H62" i="1"/>
  <c r="I12" i="1"/>
  <c r="I62" i="1"/>
  <c r="J12" i="1"/>
  <c r="J62" i="1"/>
  <c r="K12" i="1"/>
  <c r="K62" i="1"/>
  <c r="L12" i="1"/>
  <c r="L62" i="1"/>
  <c r="M12" i="1"/>
  <c r="M62" i="1"/>
  <c r="N12" i="1"/>
  <c r="N62" i="1"/>
  <c r="O12" i="1"/>
  <c r="O62" i="1"/>
  <c r="P12" i="1"/>
  <c r="P62" i="1"/>
  <c r="Q12" i="1"/>
  <c r="Q62" i="1"/>
  <c r="R12" i="1"/>
  <c r="R62" i="1"/>
  <c r="S12" i="1"/>
  <c r="S62" i="1"/>
  <c r="T12" i="1"/>
  <c r="T62" i="1"/>
  <c r="U12" i="1"/>
  <c r="U62" i="1"/>
  <c r="V12" i="1"/>
  <c r="V62" i="1"/>
  <c r="D12" i="1"/>
  <c r="D62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D61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D60" i="1"/>
  <c r="E5" i="1"/>
  <c r="E59" i="1"/>
  <c r="F5" i="1"/>
  <c r="F59" i="1"/>
  <c r="G5" i="1"/>
  <c r="G59" i="1"/>
  <c r="H5" i="1"/>
  <c r="H59" i="1"/>
  <c r="I5" i="1"/>
  <c r="I59" i="1"/>
  <c r="J5" i="1"/>
  <c r="J59" i="1"/>
  <c r="K5" i="1"/>
  <c r="K59" i="1"/>
  <c r="L5" i="1"/>
  <c r="L59" i="1"/>
  <c r="M5" i="1"/>
  <c r="M59" i="1"/>
  <c r="N5" i="1"/>
  <c r="N59" i="1"/>
  <c r="O5" i="1"/>
  <c r="O59" i="1"/>
  <c r="P5" i="1"/>
  <c r="P59" i="1"/>
  <c r="Q5" i="1"/>
  <c r="Q59" i="1"/>
  <c r="R5" i="1"/>
  <c r="R59" i="1"/>
  <c r="S5" i="1"/>
  <c r="S59" i="1"/>
  <c r="T5" i="1"/>
  <c r="T59" i="1"/>
  <c r="U5" i="1"/>
  <c r="U59" i="1"/>
  <c r="V5" i="1"/>
  <c r="V59" i="1"/>
  <c r="D5" i="1"/>
  <c r="D59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D55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D54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D53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D52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D51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D50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D49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D48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D44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D43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D42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D41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D40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D39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D38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D37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D10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D8" i="1"/>
</calcChain>
</file>

<file path=xl/sharedStrings.xml><?xml version="1.0" encoding="utf-8"?>
<sst xmlns="http://schemas.openxmlformats.org/spreadsheetml/2006/main" count="382" uniqueCount="157">
  <si>
    <t>Unit</t>
  </si>
  <si>
    <t>Absolute values of emissions of the main pollutants</t>
  </si>
  <si>
    <t>1000 t/year</t>
  </si>
  <si>
    <t>%</t>
  </si>
  <si>
    <t>t/year</t>
  </si>
  <si>
    <t>Lead</t>
  </si>
  <si>
    <t>Cadmium</t>
  </si>
  <si>
    <t>Mercury</t>
  </si>
  <si>
    <t>Emissions of the main pollutants per capita</t>
  </si>
  <si>
    <t>Population</t>
  </si>
  <si>
    <t>Emissions of the main pollutants per area</t>
  </si>
  <si>
    <t>Country area</t>
  </si>
  <si>
    <t>Emissions of the main pollutants per unit of GDP</t>
  </si>
  <si>
    <t>million people</t>
  </si>
  <si>
    <t>kg/capita</t>
  </si>
  <si>
    <t>Sulphur dioxide-total</t>
  </si>
  <si>
    <t>Nitrogen oxides-total</t>
  </si>
  <si>
    <t>Carbon monoxide-total</t>
  </si>
  <si>
    <t>TSP -total</t>
  </si>
  <si>
    <r>
      <t>1000 km</t>
    </r>
    <r>
      <rPr>
        <vertAlign val="superscript"/>
        <sz val="12"/>
        <rFont val="Calibri"/>
        <family val="2"/>
        <charset val="204"/>
      </rPr>
      <t>2</t>
    </r>
  </si>
  <si>
    <t>Emissions of pollutants into the atmospheric air</t>
  </si>
  <si>
    <t>from stationary sources</t>
  </si>
  <si>
    <t>from mobile sources</t>
  </si>
  <si>
    <t>from  mobile sources</t>
  </si>
  <si>
    <t>Hydrocarbons including NMVOC</t>
  </si>
  <si>
    <t xml:space="preserve">Ammonia-total </t>
  </si>
  <si>
    <t>Methane</t>
  </si>
  <si>
    <t>Emissions of pollutants</t>
  </si>
  <si>
    <t>Absolute values of total emissions of other pollutants from stationary sources</t>
  </si>
  <si>
    <t>Sulphur dioxide</t>
  </si>
  <si>
    <t>Nitrogen oxides</t>
  </si>
  <si>
    <t xml:space="preserve">Hydrocarbons including NMVOC                                </t>
  </si>
  <si>
    <t xml:space="preserve">Carbon monoxide-total                                     </t>
  </si>
  <si>
    <t xml:space="preserve">TSP -total                                </t>
  </si>
  <si>
    <t>USD billion by PPP</t>
  </si>
  <si>
    <t>kg / 1000 USD by PPP</t>
  </si>
  <si>
    <t>of which:</t>
  </si>
  <si>
    <t>…</t>
  </si>
  <si>
    <t>A</t>
  </si>
  <si>
    <t>B</t>
  </si>
  <si>
    <t>С</t>
  </si>
  <si>
    <t>D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</si>
  <si>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</si>
  <si>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</si>
  <si>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</si>
  <si>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</si>
  <si>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</si>
  <si>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</si>
  <si>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</si>
  <si>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</si>
  <si>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</si>
  <si>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</si>
  <si>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</si>
  <si>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</si>
  <si>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</si>
  <si>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</si>
  <si>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</si>
  <si>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</si>
  <si>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</si>
  <si>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</si>
  <si>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</si>
  <si>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</si>
  <si>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</si>
  <si>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</si>
  <si>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</si>
  <si>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</si>
  <si>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</si>
  <si>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C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</si>
  <si>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</si>
  <si>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</si>
  <si>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</si>
  <si>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</si>
  <si>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</si>
  <si>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</si>
  <si>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</si>
  <si>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</si>
  <si>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</si>
  <si>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</si>
  <si>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</si>
  <si>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</si>
  <si>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</si>
  <si>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P</t>
  </si>
  <si>
    <t>Q</t>
  </si>
  <si>
    <t>R</t>
  </si>
  <si>
    <t>S</t>
  </si>
  <si>
    <t>Belarus</t>
  </si>
  <si>
    <t>Section of OKED (compliant with NACE 1.1)</t>
  </si>
  <si>
    <r>
      <t>by economic activity "Types of Economic Activities"</t>
    </r>
    <r>
      <rPr>
        <i/>
        <sz val="12"/>
        <color indexed="8"/>
        <rFont val="Calibri"/>
        <family val="2"/>
        <charset val="204"/>
      </rPr>
      <t xml:space="preserve"> 005-2006 (</t>
    </r>
    <r>
      <rPr>
        <i/>
        <sz val="12"/>
        <rFont val="Calibri"/>
        <family val="2"/>
        <charset val="204"/>
      </rPr>
      <t xml:space="preserve">compliant with </t>
    </r>
    <r>
      <rPr>
        <i/>
        <sz val="12"/>
        <color indexed="8"/>
        <rFont val="Calibri"/>
        <family val="2"/>
        <charset val="204"/>
      </rPr>
      <t xml:space="preserve">NACE Rev. 1.1) </t>
    </r>
  </si>
  <si>
    <t>Agriculture, hunting and foresty</t>
  </si>
  <si>
    <t>Fishing and fish farming</t>
  </si>
  <si>
    <t>Mining and quarrying</t>
  </si>
  <si>
    <t>Manufacturing</t>
  </si>
  <si>
    <t>Manufacture of food
products, including
beverages, and tobacco</t>
  </si>
  <si>
    <t>Manufacture of textiles and textile articles</t>
  </si>
  <si>
    <t>Manufacture of leather,
products of leather and
footwear</t>
  </si>
  <si>
    <t>Processing of wood; manufacture of products of wood</t>
  </si>
  <si>
    <t>Manufacture of pulp,
paper and paper
products. Publishing</t>
  </si>
  <si>
    <t>Manufacture of coke, petroleum products and nuclear materials</t>
  </si>
  <si>
    <t>Manufacture of chemicals and chemical products</t>
  </si>
  <si>
    <t>Manufacture of rubber and plastics products</t>
  </si>
  <si>
    <t>Manufacture of other non-metallic mineral products</t>
  </si>
  <si>
    <t>Manufacture of basic metals and fabricated metal products</t>
  </si>
  <si>
    <t>Manufacture of machinery and equipment</t>
  </si>
  <si>
    <t>Manufacture of electrical, electronic and optical equipment</t>
  </si>
  <si>
    <t>Manufacture of motor vehicles and equipment</t>
  </si>
  <si>
    <t>Other</t>
  </si>
  <si>
    <t>Electricity, gas and water supply</t>
  </si>
  <si>
    <t>Construction</t>
  </si>
  <si>
    <t>Trade; repair of motor vehicles and household and personal goods</t>
  </si>
  <si>
    <t>Hotels and restaurants</t>
  </si>
  <si>
    <t>Transport and communications</t>
  </si>
  <si>
    <t>Financial activities</t>
  </si>
  <si>
    <t>Real estate, renting and business services</t>
  </si>
  <si>
    <t>Public administration</t>
  </si>
  <si>
    <t>Education</t>
  </si>
  <si>
    <t>Health and social work</t>
  </si>
  <si>
    <t>Community and other services</t>
  </si>
  <si>
    <t>Section of OKED (compliant with NACE 2.0)</t>
  </si>
  <si>
    <t>Agriculture, forestry and fishing</t>
  </si>
  <si>
    <t>Mining</t>
  </si>
  <si>
    <t>Manufacture of food products, beverages and tobacco products</t>
  </si>
  <si>
    <t>Manufacture of textile articles, wearing apparel, articles of leather and fur</t>
  </si>
  <si>
    <t>Manufacture of products of wood and paper; printing and reproduction of recorded media</t>
  </si>
  <si>
    <t>Manufacture of coke and refined petroleum products</t>
  </si>
  <si>
    <t>Manufacture of basic pharmaceuticals and medicinal products</t>
  </si>
  <si>
    <t>Manufacture of rubber and plastics products, of other non-metallic mineral products</t>
  </si>
  <si>
    <t>Manufacture of basic metals; 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</si>
  <si>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</si>
  <si>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</si>
  <si>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</si>
  <si>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transport vehicles and equipment</t>
  </si>
  <si>
    <t>Other manufacturing; repair and installation of machinery and equipment</t>
  </si>
  <si>
    <t>Electricity, gas, steam, hot water and air conditioning supply</t>
  </si>
  <si>
    <t>Water supply; waste management and remediation activities</t>
  </si>
  <si>
    <t>Wholesale and retail trade; repair of motor vehicles and motorcycles</t>
  </si>
  <si>
    <t>Transportation and storage, postal and courier activities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</si>
  <si>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</si>
  <si>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</si>
  <si>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</si>
  <si>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</si>
  <si>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</si>
  <si>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</si>
  <si>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Human health and social work activities</t>
  </si>
  <si>
    <t xml:space="preserve">Arts, sports, entertainment and recreation </t>
  </si>
  <si>
    <t>Other service activity</t>
  </si>
  <si>
    <t>Time series data on the indicators for 2010-2015, Table A-1: Emissions of pollutants into the atmospheric air</t>
  </si>
  <si>
    <t>1000 t</t>
  </si>
  <si>
    <t>Emissions of pollutants into the atmospheric air from stationary sources</t>
  </si>
  <si>
    <t xml:space="preserve"> - </t>
  </si>
  <si>
    <r>
      <t>by economic activity "Types of Economic Activities"</t>
    </r>
    <r>
      <rPr>
        <i/>
        <sz val="12"/>
        <rFont val="Calibri"/>
        <family val="2"/>
        <charset val="204"/>
      </rPr>
      <t xml:space="preserve"> 005-2011 (compliant with NACE Rev. 2.0)</t>
    </r>
  </si>
  <si>
    <r>
      <t>Time series data on the indicators for 1990-2018, Table A-1: Emissions of pollutants into the atmospheric air:</t>
    </r>
    <r>
      <rPr>
        <sz val="14"/>
        <color indexed="8"/>
        <rFont val="Calibri"/>
        <family val="2"/>
      </rPr>
      <t xml:space="preserve"> </t>
    </r>
    <r>
      <rPr>
        <i/>
        <sz val="14"/>
        <color indexed="8"/>
        <rFont val="Calibri"/>
        <family val="2"/>
      </rPr>
      <t xml:space="preserve"> Belarus</t>
    </r>
  </si>
  <si>
    <t>GDP at PPP at constant prices (2011), by the World Bank as of Oct. 28, 2019</t>
  </si>
  <si>
    <r>
      <rPr>
        <i/>
        <sz val="11"/>
        <rFont val="Calibri"/>
        <family val="2"/>
        <charset val="204"/>
      </rPr>
      <t>October 28,</t>
    </r>
    <r>
      <rPr>
        <i/>
        <sz val="11"/>
        <color indexed="8"/>
        <rFont val="Calibri"/>
        <family val="2"/>
        <charset val="204"/>
      </rPr>
      <t>2019</t>
    </r>
  </si>
  <si>
    <t>October 28, 2019</t>
  </si>
  <si>
    <t>Time series data on the indicators for 2016-2018, Table A-1: Emissions of pollutants into the atmospheric air:</t>
  </si>
  <si>
    <t>-</t>
  </si>
  <si>
    <t>Dec 26,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</si>
</sst>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4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i/>
      <sz val="14"/>
      <color indexed="8"/>
      <name val="Calibri"/>
      <family val="2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</font>
    <font>
      <vertAlign val="superscript"/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i/>
      <sz val="12"/>
      <name val="Calibri"/>
      <family val="2"/>
      <charset val="204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04"/>
    </font>
    <font>
      <sz val="12"/>
      <name val="Calibri"/>
      <family val="2"/>
      <charset val="238"/>
    </font>
    <font>
      <sz val="12"/>
      <color indexed="8"/>
      <name val="Calibri"/>
      <family val="2"/>
    </font>
    <font>
      <sz val="11"/>
      <name val="Calibri"/>
      <family val="2"/>
      <charset val="204"/>
    </font>
    <font>
      <b/>
      <sz val="14"/>
      <name val="Calibri"/>
      <family val="2"/>
    </font>
    <font>
      <i/>
      <sz val="14"/>
      <name val="Calibri"/>
      <family val="2"/>
      <charset val="204"/>
    </font>
    <font>
      <i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charset val="204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b/>
      <sz val="14"/>
      <color rgb="FFFF0000"/>
      <name val="Calibri"/>
      <family val="2"/>
    </font>
    <font>
      <i/>
      <sz val="1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/>
    <xf numFmtId="0" fontId="21" fillId="3" borderId="0" xfId="0" applyFont="1" applyFill="1" applyProtection="1">
      <protection locked="0"/>
    </xf>
    <xf numFmtId="0" fontId="22" fillId="4" borderId="2" xfId="0" applyFont="1" applyFill="1" applyBorder="1" applyAlignment="1" applyProtection="1">
      <alignment horizontal="center" vertical="center"/>
      <protection locked="0"/>
    </xf>
    <xf numFmtId="0" fontId="21" fillId="0" borderId="2" xfId="0" applyFont="1" applyBorder="1" applyProtection="1">
      <protection locked="0"/>
    </xf>
    <xf numFmtId="0" fontId="22" fillId="4" borderId="3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Border="1" applyAlignment="1" applyProtection="1">
      <alignment horizontal="center" vertical="center"/>
      <protection locked="0"/>
    </xf>
    <xf numFmtId="0" fontId="23" fillId="3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4" fillId="4" borderId="3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22" fillId="3" borderId="2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21" fillId="4" borderId="2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top" wrapText="1"/>
    </xf>
    <xf numFmtId="0" fontId="10" fillId="5" borderId="2" xfId="0" applyFont="1" applyFill="1" applyBorder="1" applyAlignment="1">
      <alignment horizontal="center" vertical="top" wrapText="1"/>
    </xf>
    <xf numFmtId="164" fontId="10" fillId="5" borderId="4" xfId="0" applyNumberFormat="1" applyFont="1" applyFill="1" applyBorder="1" applyAlignment="1">
      <alignment horizontal="center" vertical="top" wrapText="1"/>
    </xf>
    <xf numFmtId="164" fontId="4" fillId="5" borderId="4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8" fillId="6" borderId="4" xfId="0" applyNumberFormat="1" applyFont="1" applyFill="1" applyBorder="1" applyAlignment="1" applyProtection="1">
      <alignment horizontal="center" vertical="top" wrapText="1"/>
      <protection locked="0"/>
    </xf>
    <xf numFmtId="0" fontId="11" fillId="7" borderId="2" xfId="0" applyFont="1" applyFill="1" applyBorder="1" applyAlignment="1">
      <alignment horizontal="center" vertical="top" wrapText="1"/>
    </xf>
    <xf numFmtId="164" fontId="11" fillId="7" borderId="2" xfId="0" applyNumberFormat="1" applyFont="1" applyFill="1" applyBorder="1" applyAlignment="1">
      <alignment horizontal="center" vertical="top" wrapText="1"/>
    </xf>
    <xf numFmtId="0" fontId="10" fillId="7" borderId="2" xfId="0" applyFont="1" applyFill="1" applyBorder="1" applyAlignment="1">
      <alignment horizontal="center" vertical="top" wrapText="1"/>
    </xf>
    <xf numFmtId="164" fontId="10" fillId="7" borderId="2" xfId="0" applyNumberFormat="1" applyFont="1" applyFill="1" applyBorder="1" applyAlignment="1">
      <alignment horizontal="center" vertical="top" wrapText="1"/>
    </xf>
    <xf numFmtId="164" fontId="12" fillId="7" borderId="2" xfId="0" applyNumberFormat="1" applyFont="1" applyFill="1" applyBorder="1" applyAlignment="1">
      <alignment horizontal="center" vertical="top" wrapText="1"/>
    </xf>
    <xf numFmtId="0" fontId="12" fillId="7" borderId="2" xfId="0" applyFont="1" applyFill="1" applyBorder="1" applyAlignment="1">
      <alignment horizontal="center" vertical="top" wrapText="1"/>
    </xf>
    <xf numFmtId="164" fontId="8" fillId="7" borderId="2" xfId="0" applyNumberFormat="1" applyFont="1" applyFill="1" applyBorder="1" applyAlignment="1">
      <alignment horizontal="center" vertical="top" wrapText="1"/>
    </xf>
    <xf numFmtId="164" fontId="10" fillId="5" borderId="2" xfId="0" applyNumberFormat="1" applyFont="1" applyFill="1" applyBorder="1" applyAlignment="1">
      <alignment horizontal="center" vertical="top" wrapText="1"/>
    </xf>
    <xf numFmtId="165" fontId="10" fillId="5" borderId="2" xfId="0" applyNumberFormat="1" applyFont="1" applyFill="1" applyBorder="1" applyAlignment="1">
      <alignment horizontal="center" vertical="top" wrapText="1"/>
    </xf>
    <xf numFmtId="165" fontId="12" fillId="5" borderId="2" xfId="0" applyNumberFormat="1" applyFont="1" applyFill="1" applyBorder="1" applyAlignment="1">
      <alignment horizontal="center" vertical="top" wrapText="1"/>
    </xf>
    <xf numFmtId="164" fontId="13" fillId="5" borderId="4" xfId="0" applyNumberFormat="1" applyFont="1" applyFill="1" applyBorder="1" applyAlignment="1">
      <alignment horizontal="center" vertical="center" wrapText="1"/>
    </xf>
    <xf numFmtId="164" fontId="13" fillId="5" borderId="2" xfId="0" applyNumberFormat="1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 applyProtection="1">
      <alignment horizontal="center" vertical="top" wrapText="1"/>
      <protection locked="0"/>
    </xf>
    <xf numFmtId="164" fontId="3" fillId="6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6" borderId="4" xfId="0" applyNumberFormat="1" applyFont="1" applyFill="1" applyBorder="1" applyAlignment="1" applyProtection="1">
      <alignment horizontal="center" vertical="top" wrapText="1"/>
    </xf>
    <xf numFmtId="164" fontId="3" fillId="6" borderId="4" xfId="0" applyNumberFormat="1" applyFont="1" applyFill="1" applyBorder="1" applyAlignment="1" applyProtection="1">
      <alignment horizontal="center" vertical="center" wrapText="1"/>
    </xf>
    <xf numFmtId="164" fontId="10" fillId="5" borderId="2" xfId="0" applyNumberFormat="1" applyFont="1" applyFill="1" applyBorder="1" applyAlignment="1">
      <alignment horizontal="center" vertical="center" wrapText="1"/>
    </xf>
    <xf numFmtId="0" fontId="14" fillId="3" borderId="0" xfId="0" applyFont="1" applyFill="1"/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/>
    <xf numFmtId="0" fontId="24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wrapText="1"/>
    </xf>
    <xf numFmtId="164" fontId="24" fillId="8" borderId="2" xfId="0" applyNumberFormat="1" applyFont="1" applyFill="1" applyBorder="1" applyAlignment="1">
      <alignment horizontal="center" vertical="center"/>
    </xf>
    <xf numFmtId="164" fontId="24" fillId="0" borderId="0" xfId="0" applyNumberFormat="1" applyFont="1"/>
    <xf numFmtId="0" fontId="26" fillId="5" borderId="2" xfId="0" applyFont="1" applyFill="1" applyBorder="1" applyAlignment="1">
      <alignment vertical="top" wrapText="1"/>
    </xf>
    <xf numFmtId="0" fontId="26" fillId="5" borderId="2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164" fontId="24" fillId="5" borderId="2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left" vertical="top" wrapText="1" indent="1"/>
    </xf>
    <xf numFmtId="0" fontId="26" fillId="7" borderId="1" xfId="0" applyFont="1" applyFill="1" applyBorder="1" applyAlignment="1">
      <alignment horizontal="center" vertical="center" wrapText="1"/>
    </xf>
    <xf numFmtId="164" fontId="24" fillId="7" borderId="1" xfId="0" applyNumberFormat="1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left" vertical="top" wrapText="1" indent="1"/>
    </xf>
    <xf numFmtId="0" fontId="26" fillId="7" borderId="2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left" wrapText="1" indent="1"/>
    </xf>
    <xf numFmtId="0" fontId="26" fillId="5" borderId="2" xfId="0" applyFont="1" applyFill="1" applyBorder="1" applyAlignment="1">
      <alignment wrapText="1"/>
    </xf>
    <xf numFmtId="0" fontId="16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8" fillId="8" borderId="4" xfId="0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left" vertical="top" wrapText="1" indent="1"/>
    </xf>
    <xf numFmtId="0" fontId="26" fillId="9" borderId="2" xfId="0" applyFont="1" applyFill="1" applyBorder="1" applyAlignment="1">
      <alignment horizontal="left" wrapText="1" indent="1"/>
    </xf>
    <xf numFmtId="0" fontId="26" fillId="9" borderId="2" xfId="0" applyFont="1" applyFill="1" applyBorder="1" applyAlignment="1">
      <alignment horizontal="left" vertical="center" wrapText="1" indent="1"/>
    </xf>
    <xf numFmtId="0" fontId="26" fillId="8" borderId="2" xfId="0" applyFont="1" applyFill="1" applyBorder="1" applyAlignment="1">
      <alignment horizontal="center" vertical="center" wrapText="1"/>
    </xf>
    <xf numFmtId="164" fontId="24" fillId="7" borderId="2" xfId="0" applyNumberFormat="1" applyFont="1" applyFill="1" applyBorder="1" applyAlignment="1">
      <alignment horizontal="center" vertical="center"/>
    </xf>
    <xf numFmtId="1" fontId="24" fillId="5" borderId="2" xfId="0" applyNumberFormat="1" applyFont="1" applyFill="1" applyBorder="1" applyAlignment="1">
      <alignment horizontal="center" vertical="center"/>
    </xf>
    <xf numFmtId="164" fontId="10" fillId="6" borderId="2" xfId="0" applyNumberFormat="1" applyFont="1" applyFill="1" applyBorder="1" applyAlignment="1">
      <alignment horizontal="center" vertical="center" wrapText="1"/>
    </xf>
    <xf numFmtId="164" fontId="10" fillId="6" borderId="2" xfId="0" applyNumberFormat="1" applyFont="1" applyFill="1" applyBorder="1" applyAlignment="1">
      <alignment horizontal="center" vertical="top" wrapText="1"/>
    </xf>
    <xf numFmtId="164" fontId="19" fillId="5" borderId="2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vertical="center" wrapText="1"/>
      <protection locked="0"/>
    </xf>
    <xf numFmtId="0" fontId="4" fillId="4" borderId="7" xfId="0" applyFont="1" applyFill="1" applyBorder="1" applyAlignment="1" applyProtection="1">
      <alignment vertical="center" wrapText="1"/>
      <protection locked="0"/>
    </xf>
    <xf numFmtId="0" fontId="4" fillId="4" borderId="6" xfId="0" applyFont="1" applyFill="1" applyBorder="1" applyAlignment="1" applyProtection="1">
      <alignment vertical="center" wrapText="1"/>
      <protection locked="0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4" fillId="4" borderId="7" xfId="0" applyFont="1" applyFill="1" applyBorder="1" applyAlignment="1" applyProtection="1">
      <alignment horizontal="left" vertical="center" wrapText="1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center" wrapText="1"/>
      <protection locked="0"/>
    </xf>
    <xf numFmtId="0" fontId="28" fillId="0" borderId="5" xfId="0" applyFont="1" applyBorder="1" applyAlignment="1">
      <alignment horizontal="right"/>
    </xf>
    <xf numFmtId="0" fontId="8" fillId="4" borderId="3" xfId="0" applyFont="1" applyFill="1" applyBorder="1" applyAlignment="1" applyProtection="1">
      <alignment horizontal="left" vertical="top" wrapText="1"/>
      <protection locked="0"/>
    </xf>
    <xf numFmtId="0" fontId="8" fillId="4" borderId="7" xfId="0" applyFont="1" applyFill="1" applyBorder="1" applyAlignment="1" applyProtection="1">
      <alignment horizontal="left" vertical="top" wrapText="1"/>
      <protection locked="0"/>
    </xf>
    <xf numFmtId="0" fontId="8" fillId="4" borderId="6" xfId="0" applyFont="1" applyFill="1" applyBorder="1" applyAlignment="1" applyProtection="1">
      <alignment horizontal="left" vertical="top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29" fillId="3" borderId="0" xfId="0" applyFont="1" applyFill="1" applyAlignment="1" applyProtection="1">
      <alignment horizontal="center"/>
      <protection locked="0"/>
    </xf>
    <xf numFmtId="0" fontId="15" fillId="5" borderId="0" xfId="0" applyFont="1" applyFill="1" applyAlignment="1">
      <alignment horizontal="center" wrapText="1"/>
    </xf>
    <xf numFmtId="0" fontId="16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9" fillId="3" borderId="0" xfId="0" applyFont="1" applyFill="1" applyAlignment="1">
      <alignment horizontal="right"/>
    </xf>
    <xf numFmtId="0" fontId="30" fillId="4" borderId="2" xfId="0" applyFont="1" applyFill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 wrapText="1"/>
    </xf>
    <xf numFmtId="0" fontId="31" fillId="5" borderId="0" xfId="0" applyFont="1" applyFill="1" applyAlignment="1">
      <alignment horizontal="center" wrapText="1"/>
    </xf>
    <xf numFmtId="0" fontId="32" fillId="5" borderId="0" xfId="0" applyFont="1" applyFill="1" applyAlignment="1">
      <alignment horizontal="center" wrapText="1"/>
    </xf>
    <xf numFmtId="0" fontId="33" fillId="4" borderId="3" xfId="0" applyFont="1" applyFill="1" applyBorder="1" applyAlignment="1">
      <alignment horizontal="center" vertical="top" wrapText="1"/>
    </xf>
    <xf numFmtId="0" fontId="33" fillId="4" borderId="7" xfId="0" applyFont="1" applyFill="1" applyBorder="1" applyAlignment="1">
      <alignment horizontal="center" vertical="top" wrapText="1"/>
    </xf>
    <xf numFmtId="0" fontId="33" fillId="4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</dxfs>
  <tableStyles count="1" defaultTableStyle="TableStyleMedium2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lka17" displayName="Tabulka17" ref="A5:A67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topLeftCell="C1" zoomScale="80" zoomScaleNormal="80" workbookViewId="0">
      <selection activeCell="X7" sqref="X7"/>
    </sheetView>
  </sheetViews>
  <sheetFormatPr defaultColWidth="8.85546875" defaultRowHeight="15" x14ac:dyDescent="0.25"/>
  <cols>
    <col min="1" max="1" width="9.140625" style="2" customWidth="1"/>
    <col min="2" max="2" width="25.7109375" customWidth="1"/>
    <col min="3" max="3" width="15.7109375" customWidth="1"/>
    <col min="4" max="16" width="8.85546875" customWidth="1"/>
  </cols>
  <sheetData>
    <row r="1" spans="1:24" ht="18.75" customHeight="1" x14ac:dyDescent="0.3">
      <c r="A1" s="3"/>
      <c r="B1" s="92" t="s">
        <v>150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</row>
    <row r="2" spans="1:24" ht="15.75" thickBot="1" x14ac:dyDescent="0.3">
      <c r="A2" s="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U2" s="93" t="s">
        <v>152</v>
      </c>
      <c r="V2" s="93"/>
      <c r="W2" s="93"/>
      <c r="X2" s="93"/>
    </row>
    <row r="3" spans="1:24" ht="16.5" thickBot="1" x14ac:dyDescent="0.3">
      <c r="A3" s="5"/>
      <c r="B3" s="11"/>
      <c r="C3" s="17" t="s">
        <v>0</v>
      </c>
      <c r="D3" s="17">
        <v>1990</v>
      </c>
      <c r="E3" s="17">
        <v>1995</v>
      </c>
      <c r="F3" s="17">
        <v>2000</v>
      </c>
      <c r="G3" s="17">
        <v>2001</v>
      </c>
      <c r="H3" s="17">
        <v>2002</v>
      </c>
      <c r="I3" s="17">
        <v>2003</v>
      </c>
      <c r="J3" s="17">
        <v>2004</v>
      </c>
      <c r="K3" s="17">
        <v>2005</v>
      </c>
      <c r="L3" s="17">
        <v>2006</v>
      </c>
      <c r="M3" s="17">
        <v>2007</v>
      </c>
      <c r="N3" s="17">
        <v>2008</v>
      </c>
      <c r="O3" s="17">
        <v>2009</v>
      </c>
      <c r="P3" s="17">
        <v>2010</v>
      </c>
      <c r="Q3" s="18">
        <v>2011</v>
      </c>
      <c r="R3" s="19">
        <v>2012</v>
      </c>
      <c r="S3" s="19">
        <v>2013</v>
      </c>
      <c r="T3" s="17">
        <v>2014</v>
      </c>
      <c r="U3" s="18">
        <v>2015</v>
      </c>
      <c r="V3" s="19">
        <v>2016</v>
      </c>
      <c r="W3" s="19">
        <v>2017</v>
      </c>
      <c r="X3" s="19">
        <v>2018</v>
      </c>
    </row>
    <row r="4" spans="1:24" ht="17.25" customHeight="1" thickBot="1" x14ac:dyDescent="0.3">
      <c r="A4" s="26"/>
      <c r="B4" s="27"/>
      <c r="C4" s="94" t="s">
        <v>27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6"/>
    </row>
    <row r="5" spans="1:24" ht="32.25" thickBot="1" x14ac:dyDescent="0.3">
      <c r="A5" s="23">
        <v>1</v>
      </c>
      <c r="B5" s="21" t="s">
        <v>20</v>
      </c>
      <c r="C5" s="25" t="s">
        <v>2</v>
      </c>
      <c r="D5" s="33">
        <f>D7+D9</f>
        <v>3402.8</v>
      </c>
      <c r="E5" s="33">
        <f t="shared" ref="E5:V5" si="0">E7+E9</f>
        <v>2220.8000000000002</v>
      </c>
      <c r="F5" s="33">
        <f t="shared" si="0"/>
        <v>1341.1</v>
      </c>
      <c r="G5" s="33">
        <f t="shared" si="0"/>
        <v>1318.5</v>
      </c>
      <c r="H5" s="33">
        <f t="shared" si="0"/>
        <v>1307.0999999999999</v>
      </c>
      <c r="I5" s="33">
        <f t="shared" si="0"/>
        <v>1327.1</v>
      </c>
      <c r="J5" s="33">
        <f t="shared" si="0"/>
        <v>1360</v>
      </c>
      <c r="K5" s="33">
        <f t="shared" si="0"/>
        <v>1417.6</v>
      </c>
      <c r="L5" s="33">
        <f t="shared" si="0"/>
        <v>1560.8</v>
      </c>
      <c r="M5" s="33">
        <f t="shared" si="0"/>
        <v>1531.5</v>
      </c>
      <c r="N5" s="33">
        <f t="shared" si="0"/>
        <v>1597.6</v>
      </c>
      <c r="O5" s="33">
        <f t="shared" si="0"/>
        <v>1594.4</v>
      </c>
      <c r="P5" s="33">
        <f t="shared" si="0"/>
        <v>1319.3000000000002</v>
      </c>
      <c r="Q5" s="33">
        <f t="shared" si="0"/>
        <v>1315.5</v>
      </c>
      <c r="R5" s="33">
        <f t="shared" si="0"/>
        <v>1389</v>
      </c>
      <c r="S5" s="33">
        <f t="shared" si="0"/>
        <v>1373.7</v>
      </c>
      <c r="T5" s="33">
        <f t="shared" si="0"/>
        <v>1343.6</v>
      </c>
      <c r="U5" s="33">
        <f t="shared" si="0"/>
        <v>1258.9000000000001</v>
      </c>
      <c r="V5" s="33">
        <f t="shared" si="0"/>
        <v>1244.8000000000002</v>
      </c>
      <c r="W5" s="85">
        <f>W7+W9</f>
        <v>1240.5999999999999</v>
      </c>
      <c r="X5" s="85">
        <v>1235.3</v>
      </c>
    </row>
    <row r="6" spans="1:24" ht="16.5" thickBot="1" x14ac:dyDescent="0.3">
      <c r="A6" s="23">
        <v>2</v>
      </c>
      <c r="B6" s="97" t="s">
        <v>36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9"/>
    </row>
    <row r="7" spans="1:24" ht="16.5" thickBot="1" x14ac:dyDescent="0.3">
      <c r="A7" s="23">
        <v>3</v>
      </c>
      <c r="B7" s="22" t="s">
        <v>21</v>
      </c>
      <c r="C7" s="15" t="s">
        <v>2</v>
      </c>
      <c r="D7" s="29">
        <v>1173.3</v>
      </c>
      <c r="E7" s="29">
        <v>528.29999999999995</v>
      </c>
      <c r="F7" s="29">
        <v>388.3</v>
      </c>
      <c r="G7" s="29">
        <v>391.6</v>
      </c>
      <c r="H7" s="29">
        <v>379.2</v>
      </c>
      <c r="I7" s="29">
        <v>371.8</v>
      </c>
      <c r="J7" s="29">
        <v>415.3</v>
      </c>
      <c r="K7" s="29">
        <v>403.7</v>
      </c>
      <c r="L7" s="29">
        <v>423.3</v>
      </c>
      <c r="M7" s="29">
        <v>408.2</v>
      </c>
      <c r="N7" s="29">
        <v>397</v>
      </c>
      <c r="O7" s="29">
        <v>457.2</v>
      </c>
      <c r="P7" s="29">
        <v>377.1</v>
      </c>
      <c r="Q7" s="29">
        <v>371.1</v>
      </c>
      <c r="R7" s="29">
        <v>433.2</v>
      </c>
      <c r="S7" s="29">
        <v>445.3</v>
      </c>
      <c r="T7" s="29">
        <v>462.8</v>
      </c>
      <c r="U7" s="30">
        <v>458.3</v>
      </c>
      <c r="V7" s="30">
        <v>453.1</v>
      </c>
      <c r="W7" s="30">
        <v>453.4</v>
      </c>
      <c r="X7" s="30">
        <v>453.3</v>
      </c>
    </row>
    <row r="8" spans="1:24" ht="16.5" thickBot="1" x14ac:dyDescent="0.3">
      <c r="A8" s="23">
        <v>4</v>
      </c>
      <c r="B8" s="22" t="s">
        <v>21</v>
      </c>
      <c r="C8" s="15" t="s">
        <v>3</v>
      </c>
      <c r="D8" s="34">
        <f>D7/D5*100</f>
        <v>34.480427882919948</v>
      </c>
      <c r="E8" s="34">
        <f t="shared" ref="E8:V8" si="1">E7/E5*100</f>
        <v>23.788724783861667</v>
      </c>
      <c r="F8" s="34">
        <f t="shared" si="1"/>
        <v>28.953843859518308</v>
      </c>
      <c r="G8" s="34">
        <f t="shared" si="1"/>
        <v>29.700417140690178</v>
      </c>
      <c r="H8" s="34">
        <f t="shared" si="1"/>
        <v>29.010787238925868</v>
      </c>
      <c r="I8" s="34">
        <f t="shared" si="1"/>
        <v>28.015974681636653</v>
      </c>
      <c r="J8" s="34">
        <f t="shared" si="1"/>
        <v>30.536764705882351</v>
      </c>
      <c r="K8" s="34">
        <f t="shared" si="1"/>
        <v>28.477708803611741</v>
      </c>
      <c r="L8" s="34">
        <f t="shared" si="1"/>
        <v>27.120707329574579</v>
      </c>
      <c r="M8" s="34">
        <f t="shared" si="1"/>
        <v>26.653607574273586</v>
      </c>
      <c r="N8" s="34">
        <f t="shared" si="1"/>
        <v>24.849774661992992</v>
      </c>
      <c r="O8" s="34">
        <f t="shared" si="1"/>
        <v>28.675363773206218</v>
      </c>
      <c r="P8" s="34">
        <f t="shared" si="1"/>
        <v>28.583339649814292</v>
      </c>
      <c r="Q8" s="34">
        <f t="shared" si="1"/>
        <v>28.20980615735462</v>
      </c>
      <c r="R8" s="34">
        <f t="shared" si="1"/>
        <v>31.187904967602591</v>
      </c>
      <c r="S8" s="34">
        <f t="shared" si="1"/>
        <v>32.416102496906163</v>
      </c>
      <c r="T8" s="34">
        <f t="shared" si="1"/>
        <v>34.444775230723437</v>
      </c>
      <c r="U8" s="34">
        <f t="shared" si="1"/>
        <v>36.404797839383583</v>
      </c>
      <c r="V8" s="34">
        <f t="shared" si="1"/>
        <v>36.399421593830333</v>
      </c>
      <c r="W8" s="34">
        <f>W7/W5*100</f>
        <v>36.546832177978402</v>
      </c>
      <c r="X8" s="34">
        <v>36.69553954504979</v>
      </c>
    </row>
    <row r="9" spans="1:24" ht="16.5" thickBot="1" x14ac:dyDescent="0.3">
      <c r="A9" s="23">
        <v>5</v>
      </c>
      <c r="B9" s="22" t="s">
        <v>22</v>
      </c>
      <c r="C9" s="15" t="s">
        <v>2</v>
      </c>
      <c r="D9" s="31">
        <v>2229.5</v>
      </c>
      <c r="E9" s="29">
        <v>1692.5</v>
      </c>
      <c r="F9" s="29">
        <v>952.8</v>
      </c>
      <c r="G9" s="29">
        <v>926.9</v>
      </c>
      <c r="H9" s="29">
        <v>927.9</v>
      </c>
      <c r="I9" s="29">
        <v>955.3</v>
      </c>
      <c r="J9" s="29">
        <v>944.7</v>
      </c>
      <c r="K9" s="29">
        <v>1013.9</v>
      </c>
      <c r="L9" s="29">
        <v>1137.5</v>
      </c>
      <c r="M9" s="29">
        <v>1123.3</v>
      </c>
      <c r="N9" s="29">
        <v>1200.5999999999999</v>
      </c>
      <c r="O9" s="29">
        <v>1137.2</v>
      </c>
      <c r="P9" s="29">
        <v>942.2</v>
      </c>
      <c r="Q9" s="29">
        <v>944.4</v>
      </c>
      <c r="R9" s="29">
        <v>955.8</v>
      </c>
      <c r="S9" s="29">
        <v>928.4</v>
      </c>
      <c r="T9" s="29">
        <v>880.8</v>
      </c>
      <c r="U9" s="29">
        <v>800.6</v>
      </c>
      <c r="V9" s="30">
        <v>791.7</v>
      </c>
      <c r="W9" s="30">
        <v>787.2</v>
      </c>
      <c r="X9" s="30">
        <v>782</v>
      </c>
    </row>
    <row r="10" spans="1:24" ht="16.5" thickBot="1" x14ac:dyDescent="0.3">
      <c r="A10" s="23">
        <v>6</v>
      </c>
      <c r="B10" s="22" t="s">
        <v>22</v>
      </c>
      <c r="C10" s="15" t="s">
        <v>3</v>
      </c>
      <c r="D10" s="34">
        <f>D9/D5*100</f>
        <v>65.519572117080045</v>
      </c>
      <c r="E10" s="34">
        <f t="shared" ref="E10:V10" si="2">E9/E5*100</f>
        <v>76.211275216138318</v>
      </c>
      <c r="F10" s="34">
        <f t="shared" si="2"/>
        <v>71.046156140481699</v>
      </c>
      <c r="G10" s="34">
        <f t="shared" si="2"/>
        <v>70.299582859309822</v>
      </c>
      <c r="H10" s="34">
        <f t="shared" si="2"/>
        <v>70.989212761074143</v>
      </c>
      <c r="I10" s="34">
        <f t="shared" si="2"/>
        <v>71.984025318363351</v>
      </c>
      <c r="J10" s="34">
        <f t="shared" si="2"/>
        <v>69.463235294117652</v>
      </c>
      <c r="K10" s="34">
        <f t="shared" si="2"/>
        <v>71.522291196388267</v>
      </c>
      <c r="L10" s="34">
        <f t="shared" si="2"/>
        <v>72.879292670425428</v>
      </c>
      <c r="M10" s="34">
        <f t="shared" si="2"/>
        <v>73.346392425726421</v>
      </c>
      <c r="N10" s="34">
        <f t="shared" si="2"/>
        <v>75.150225338007004</v>
      </c>
      <c r="O10" s="34">
        <f t="shared" si="2"/>
        <v>71.324636226793785</v>
      </c>
      <c r="P10" s="34">
        <f t="shared" si="2"/>
        <v>71.416660350185708</v>
      </c>
      <c r="Q10" s="34">
        <f t="shared" si="2"/>
        <v>71.79019384264538</v>
      </c>
      <c r="R10" s="34">
        <f t="shared" si="2"/>
        <v>68.812095032397409</v>
      </c>
      <c r="S10" s="34">
        <f t="shared" si="2"/>
        <v>67.583897503093823</v>
      </c>
      <c r="T10" s="34">
        <f t="shared" si="2"/>
        <v>65.555224769276577</v>
      </c>
      <c r="U10" s="34">
        <f t="shared" si="2"/>
        <v>63.595202160616402</v>
      </c>
      <c r="V10" s="34">
        <f t="shared" si="2"/>
        <v>63.60057840616966</v>
      </c>
      <c r="W10" s="34">
        <f>W9/W5*100</f>
        <v>63.453167822021605</v>
      </c>
      <c r="X10" s="34">
        <v>63.304460454950217</v>
      </c>
    </row>
    <row r="11" spans="1:24" ht="16.5" customHeight="1" thickBot="1" x14ac:dyDescent="0.3">
      <c r="A11" s="4"/>
      <c r="B11" s="10"/>
      <c r="C11" s="89" t="s">
        <v>1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1"/>
    </row>
    <row r="12" spans="1:24" ht="16.5" thickBot="1" x14ac:dyDescent="0.3">
      <c r="A12" s="28">
        <v>7</v>
      </c>
      <c r="B12" s="20" t="s">
        <v>15</v>
      </c>
      <c r="C12" s="15" t="s">
        <v>2</v>
      </c>
      <c r="D12" s="32">
        <f>D13+D14</f>
        <v>634.7650000000001</v>
      </c>
      <c r="E12" s="32">
        <f t="shared" ref="E12:V12" si="3">E13+E14</f>
        <v>280.86</v>
      </c>
      <c r="F12" s="32">
        <f t="shared" si="3"/>
        <v>145.30000000000001</v>
      </c>
      <c r="G12" s="32">
        <f t="shared" si="3"/>
        <v>145.9</v>
      </c>
      <c r="H12" s="32">
        <f t="shared" si="3"/>
        <v>137.4</v>
      </c>
      <c r="I12" s="32">
        <f t="shared" si="3"/>
        <v>126.3</v>
      </c>
      <c r="J12" s="32">
        <f t="shared" si="3"/>
        <v>92.1</v>
      </c>
      <c r="K12" s="32">
        <f t="shared" si="3"/>
        <v>75.2</v>
      </c>
      <c r="L12" s="32">
        <f t="shared" si="3"/>
        <v>89.2</v>
      </c>
      <c r="M12" s="32">
        <f t="shared" si="3"/>
        <v>82.1</v>
      </c>
      <c r="N12" s="32">
        <f t="shared" si="3"/>
        <v>65.399999999999991</v>
      </c>
      <c r="O12" s="32">
        <f t="shared" si="3"/>
        <v>140.80000000000001</v>
      </c>
      <c r="P12" s="32">
        <f t="shared" si="3"/>
        <v>54.300000000000004</v>
      </c>
      <c r="Q12" s="32">
        <f t="shared" si="3"/>
        <v>47.1</v>
      </c>
      <c r="R12" s="32">
        <f t="shared" si="3"/>
        <v>66.400000000000006</v>
      </c>
      <c r="S12" s="32">
        <f t="shared" si="3"/>
        <v>48.8</v>
      </c>
      <c r="T12" s="32">
        <f t="shared" si="3"/>
        <v>50.5</v>
      </c>
      <c r="U12" s="32">
        <f t="shared" si="3"/>
        <v>56.9</v>
      </c>
      <c r="V12" s="32">
        <f t="shared" si="3"/>
        <v>53.3</v>
      </c>
      <c r="W12" s="32">
        <f>W13+W14</f>
        <v>47.7</v>
      </c>
      <c r="X12" s="32">
        <v>47.1</v>
      </c>
    </row>
    <row r="13" spans="1:24" ht="16.5" thickBot="1" x14ac:dyDescent="0.3">
      <c r="A13" s="28">
        <v>8</v>
      </c>
      <c r="B13" s="22" t="s">
        <v>21</v>
      </c>
      <c r="C13" s="15" t="s">
        <v>2</v>
      </c>
      <c r="D13" s="35">
        <v>561.70000000000005</v>
      </c>
      <c r="E13" s="35">
        <v>223.8</v>
      </c>
      <c r="F13" s="35">
        <v>108.9</v>
      </c>
      <c r="G13" s="35">
        <v>109.7</v>
      </c>
      <c r="H13" s="35">
        <v>102.2</v>
      </c>
      <c r="I13" s="35">
        <v>90.1</v>
      </c>
      <c r="J13" s="35">
        <v>88.8</v>
      </c>
      <c r="K13" s="35">
        <v>73.900000000000006</v>
      </c>
      <c r="L13" s="35">
        <v>87.7</v>
      </c>
      <c r="M13" s="35">
        <v>80.599999999999994</v>
      </c>
      <c r="N13" s="35">
        <v>63.8</v>
      </c>
      <c r="O13" s="35">
        <v>139.5</v>
      </c>
      <c r="P13" s="35">
        <v>51.7</v>
      </c>
      <c r="Q13" s="35">
        <v>44.4</v>
      </c>
      <c r="R13" s="35">
        <v>63.7</v>
      </c>
      <c r="S13" s="35">
        <v>48.5</v>
      </c>
      <c r="T13" s="35">
        <v>50.3</v>
      </c>
      <c r="U13" s="35">
        <v>56.8</v>
      </c>
      <c r="V13" s="36">
        <v>53.3</v>
      </c>
      <c r="W13" s="36">
        <v>47.6</v>
      </c>
      <c r="X13" s="36">
        <v>47</v>
      </c>
    </row>
    <row r="14" spans="1:24" ht="16.5" thickBot="1" x14ac:dyDescent="0.3">
      <c r="A14" s="28">
        <v>9</v>
      </c>
      <c r="B14" s="22" t="s">
        <v>22</v>
      </c>
      <c r="C14" s="15" t="s">
        <v>2</v>
      </c>
      <c r="D14" s="36">
        <v>73.064999999999998</v>
      </c>
      <c r="E14" s="36">
        <v>57.06</v>
      </c>
      <c r="F14" s="36">
        <v>36.4</v>
      </c>
      <c r="G14" s="36">
        <v>36.200000000000003</v>
      </c>
      <c r="H14" s="36">
        <v>35.200000000000003</v>
      </c>
      <c r="I14" s="36">
        <v>36.200000000000003</v>
      </c>
      <c r="J14" s="36">
        <v>3.3</v>
      </c>
      <c r="K14" s="37">
        <v>1.3</v>
      </c>
      <c r="L14" s="37">
        <v>1.5</v>
      </c>
      <c r="M14" s="37">
        <v>1.5</v>
      </c>
      <c r="N14" s="37">
        <v>1.6</v>
      </c>
      <c r="O14" s="37">
        <v>1.3</v>
      </c>
      <c r="P14" s="37">
        <v>2.6</v>
      </c>
      <c r="Q14" s="37">
        <v>2.7</v>
      </c>
      <c r="R14" s="37">
        <v>2.7</v>
      </c>
      <c r="S14" s="37">
        <v>0.3</v>
      </c>
      <c r="T14" s="37">
        <v>0.2</v>
      </c>
      <c r="U14" s="37">
        <v>0.1</v>
      </c>
      <c r="V14" s="38">
        <v>0</v>
      </c>
      <c r="W14" s="38">
        <v>0.1</v>
      </c>
      <c r="X14" s="38">
        <v>0.1</v>
      </c>
    </row>
    <row r="15" spans="1:24" ht="16.5" thickBot="1" x14ac:dyDescent="0.3">
      <c r="A15" s="28">
        <v>10</v>
      </c>
      <c r="B15" s="20" t="s">
        <v>16</v>
      </c>
      <c r="C15" s="15" t="s">
        <v>2</v>
      </c>
      <c r="D15" s="32">
        <f>D16+D17</f>
        <v>284.2</v>
      </c>
      <c r="E15" s="32">
        <f t="shared" ref="E15:V15" si="4">E16+E17</f>
        <v>196.29999999999998</v>
      </c>
      <c r="F15" s="32">
        <f t="shared" si="4"/>
        <v>136.89999999999998</v>
      </c>
      <c r="G15" s="32">
        <f t="shared" si="4"/>
        <v>134.69999999999999</v>
      </c>
      <c r="H15" s="32">
        <f t="shared" si="4"/>
        <v>136.5</v>
      </c>
      <c r="I15" s="32">
        <f t="shared" si="4"/>
        <v>140.19999999999999</v>
      </c>
      <c r="J15" s="32">
        <f t="shared" si="4"/>
        <v>146.1</v>
      </c>
      <c r="K15" s="32">
        <f t="shared" si="4"/>
        <v>153.30000000000001</v>
      </c>
      <c r="L15" s="32">
        <f t="shared" si="4"/>
        <v>168.2</v>
      </c>
      <c r="M15" s="32">
        <f t="shared" si="4"/>
        <v>161.80000000000001</v>
      </c>
      <c r="N15" s="32">
        <f t="shared" si="4"/>
        <v>170.5</v>
      </c>
      <c r="O15" s="32">
        <f t="shared" si="4"/>
        <v>165.4</v>
      </c>
      <c r="P15" s="32">
        <f t="shared" si="4"/>
        <v>157</v>
      </c>
      <c r="Q15" s="32">
        <f t="shared" si="4"/>
        <v>157.69999999999999</v>
      </c>
      <c r="R15" s="32">
        <f t="shared" si="4"/>
        <v>158.5</v>
      </c>
      <c r="S15" s="32">
        <f t="shared" si="4"/>
        <v>157.4</v>
      </c>
      <c r="T15" s="32">
        <f t="shared" si="4"/>
        <v>149.39999999999998</v>
      </c>
      <c r="U15" s="32">
        <f t="shared" si="4"/>
        <v>134.39999999999998</v>
      </c>
      <c r="V15" s="32">
        <f t="shared" si="4"/>
        <v>134.80000000000001</v>
      </c>
      <c r="W15" s="32">
        <f>W16+W17</f>
        <v>134.19999999999999</v>
      </c>
      <c r="X15" s="32">
        <v>131.39999999999998</v>
      </c>
    </row>
    <row r="16" spans="1:24" ht="16.5" thickBot="1" x14ac:dyDescent="0.3">
      <c r="A16" s="28">
        <v>11</v>
      </c>
      <c r="B16" s="22" t="s">
        <v>21</v>
      </c>
      <c r="C16" s="15" t="s">
        <v>2</v>
      </c>
      <c r="D16" s="38">
        <v>101</v>
      </c>
      <c r="E16" s="38">
        <v>55.6</v>
      </c>
      <c r="F16" s="38">
        <v>52.3</v>
      </c>
      <c r="G16" s="38">
        <v>51.5</v>
      </c>
      <c r="H16" s="38">
        <v>54.4</v>
      </c>
      <c r="I16" s="38">
        <v>55.8</v>
      </c>
      <c r="J16" s="38">
        <v>59.1</v>
      </c>
      <c r="K16" s="37">
        <v>59.1</v>
      </c>
      <c r="L16" s="37">
        <v>61.1</v>
      </c>
      <c r="M16" s="37">
        <v>55.2</v>
      </c>
      <c r="N16" s="37">
        <v>54.1</v>
      </c>
      <c r="O16" s="37">
        <v>55.7</v>
      </c>
      <c r="P16" s="37">
        <v>57.1</v>
      </c>
      <c r="Q16" s="37">
        <v>52.8</v>
      </c>
      <c r="R16" s="37">
        <v>52.8</v>
      </c>
      <c r="S16" s="37">
        <v>55.7</v>
      </c>
      <c r="T16" s="37">
        <v>54.3</v>
      </c>
      <c r="U16" s="37">
        <v>49.3</v>
      </c>
      <c r="V16" s="38">
        <v>50.8</v>
      </c>
      <c r="W16" s="38">
        <v>48.8</v>
      </c>
      <c r="X16" s="38">
        <v>45.8</v>
      </c>
    </row>
    <row r="17" spans="1:24" ht="16.5" thickBot="1" x14ac:dyDescent="0.3">
      <c r="A17" s="28">
        <v>12</v>
      </c>
      <c r="B17" s="22" t="s">
        <v>23</v>
      </c>
      <c r="C17" s="15" t="s">
        <v>2</v>
      </c>
      <c r="D17" s="37">
        <v>183.2</v>
      </c>
      <c r="E17" s="37">
        <v>140.69999999999999</v>
      </c>
      <c r="F17" s="37">
        <v>84.6</v>
      </c>
      <c r="G17" s="37">
        <v>83.2</v>
      </c>
      <c r="H17" s="37">
        <v>82.1</v>
      </c>
      <c r="I17" s="37">
        <v>84.4</v>
      </c>
      <c r="J17" s="38">
        <v>87</v>
      </c>
      <c r="K17" s="37">
        <v>94.2</v>
      </c>
      <c r="L17" s="37">
        <v>107.1</v>
      </c>
      <c r="M17" s="37">
        <v>106.6</v>
      </c>
      <c r="N17" s="37">
        <v>116.4</v>
      </c>
      <c r="O17" s="37">
        <v>109.7</v>
      </c>
      <c r="P17" s="37">
        <v>99.9</v>
      </c>
      <c r="Q17" s="37">
        <v>104.9</v>
      </c>
      <c r="R17" s="37">
        <v>105.7</v>
      </c>
      <c r="S17" s="37">
        <v>101.7</v>
      </c>
      <c r="T17" s="37">
        <v>95.1</v>
      </c>
      <c r="U17" s="37">
        <v>85.1</v>
      </c>
      <c r="V17" s="38">
        <v>84</v>
      </c>
      <c r="W17" s="38">
        <v>85.4</v>
      </c>
      <c r="X17" s="38">
        <v>85.6</v>
      </c>
    </row>
    <row r="18" spans="1:24" ht="32.25" thickBot="1" x14ac:dyDescent="0.3">
      <c r="A18" s="28">
        <v>13</v>
      </c>
      <c r="B18" s="20" t="s">
        <v>24</v>
      </c>
      <c r="C18" s="15" t="s">
        <v>2</v>
      </c>
      <c r="D18" s="33">
        <f>D19+D20</f>
        <v>548.20000000000005</v>
      </c>
      <c r="E18" s="33">
        <f t="shared" ref="E18:V18" si="5">E19+E20</f>
        <v>377.09999999999997</v>
      </c>
      <c r="F18" s="33">
        <f t="shared" si="5"/>
        <v>246.8</v>
      </c>
      <c r="G18" s="33">
        <f t="shared" si="5"/>
        <v>240.8</v>
      </c>
      <c r="H18" s="33">
        <f t="shared" si="5"/>
        <v>239.9</v>
      </c>
      <c r="I18" s="33">
        <f t="shared" si="5"/>
        <v>247.3</v>
      </c>
      <c r="J18" s="33">
        <f t="shared" si="5"/>
        <v>280.8</v>
      </c>
      <c r="K18" s="33">
        <f t="shared" si="5"/>
        <v>295.2</v>
      </c>
      <c r="L18" s="33">
        <f t="shared" si="5"/>
        <v>317.90000000000003</v>
      </c>
      <c r="M18" s="33">
        <f t="shared" si="5"/>
        <v>318.20000000000005</v>
      </c>
      <c r="N18" s="33">
        <f t="shared" si="5"/>
        <v>342.7</v>
      </c>
      <c r="O18" s="33">
        <f t="shared" si="5"/>
        <v>324.5</v>
      </c>
      <c r="P18" s="33">
        <f t="shared" si="5"/>
        <v>307.39999999999998</v>
      </c>
      <c r="Q18" s="33">
        <f t="shared" si="5"/>
        <v>324.10000000000002</v>
      </c>
      <c r="R18" s="33">
        <f t="shared" si="5"/>
        <v>368.4</v>
      </c>
      <c r="S18" s="33">
        <f t="shared" si="5"/>
        <v>379.4</v>
      </c>
      <c r="T18" s="33">
        <f t="shared" si="5"/>
        <v>386.8</v>
      </c>
      <c r="U18" s="33">
        <f t="shared" si="5"/>
        <v>376.2</v>
      </c>
      <c r="V18" s="33">
        <f t="shared" si="5"/>
        <v>375.9</v>
      </c>
      <c r="W18" s="33">
        <f>W19+W20</f>
        <v>383.9</v>
      </c>
      <c r="X18" s="33">
        <v>385.9</v>
      </c>
    </row>
    <row r="19" spans="1:24" ht="16.5" thickBot="1" x14ac:dyDescent="0.3">
      <c r="A19" s="28">
        <v>14</v>
      </c>
      <c r="B19" s="22" t="s">
        <v>21</v>
      </c>
      <c r="C19" s="15" t="s">
        <v>2</v>
      </c>
      <c r="D19" s="36">
        <v>159</v>
      </c>
      <c r="E19" s="36">
        <v>80.2</v>
      </c>
      <c r="F19" s="36">
        <v>75.5</v>
      </c>
      <c r="G19" s="36">
        <v>73.3</v>
      </c>
      <c r="H19" s="36">
        <v>73.5</v>
      </c>
      <c r="I19" s="36">
        <v>75.900000000000006</v>
      </c>
      <c r="J19" s="36">
        <v>104.7</v>
      </c>
      <c r="K19" s="36">
        <v>105.2</v>
      </c>
      <c r="L19" s="36">
        <v>103.60000000000001</v>
      </c>
      <c r="M19" s="36">
        <v>105.80000000000001</v>
      </c>
      <c r="N19" s="36">
        <v>113.5</v>
      </c>
      <c r="O19" s="36">
        <v>110.10000000000001</v>
      </c>
      <c r="P19" s="36">
        <v>116.6</v>
      </c>
      <c r="Q19" s="36">
        <v>130.70000000000002</v>
      </c>
      <c r="R19" s="36">
        <v>169.9</v>
      </c>
      <c r="S19" s="36">
        <v>186.7</v>
      </c>
      <c r="T19" s="36">
        <v>204.8</v>
      </c>
      <c r="U19" s="35">
        <v>211.7</v>
      </c>
      <c r="V19" s="36">
        <v>212.8</v>
      </c>
      <c r="W19" s="36">
        <v>219.9</v>
      </c>
      <c r="X19" s="36">
        <v>221.7</v>
      </c>
    </row>
    <row r="20" spans="1:24" ht="16.5" thickBot="1" x14ac:dyDescent="0.3">
      <c r="A20" s="28">
        <v>15</v>
      </c>
      <c r="B20" s="22" t="s">
        <v>22</v>
      </c>
      <c r="C20" s="15" t="s">
        <v>2</v>
      </c>
      <c r="D20" s="35">
        <v>389.2</v>
      </c>
      <c r="E20" s="35">
        <v>296.89999999999998</v>
      </c>
      <c r="F20" s="35">
        <v>171.3</v>
      </c>
      <c r="G20" s="35">
        <v>167.5</v>
      </c>
      <c r="H20" s="35">
        <v>166.4</v>
      </c>
      <c r="I20" s="35">
        <v>171.4</v>
      </c>
      <c r="J20" s="39">
        <v>176.1</v>
      </c>
      <c r="K20" s="40">
        <v>190</v>
      </c>
      <c r="L20" s="40">
        <v>214.3</v>
      </c>
      <c r="M20" s="40">
        <v>212.4</v>
      </c>
      <c r="N20" s="40">
        <v>229.2</v>
      </c>
      <c r="O20" s="40">
        <v>214.4</v>
      </c>
      <c r="P20" s="40">
        <v>190.8</v>
      </c>
      <c r="Q20" s="40">
        <v>193.4</v>
      </c>
      <c r="R20" s="40">
        <v>198.5</v>
      </c>
      <c r="S20" s="40">
        <v>192.7</v>
      </c>
      <c r="T20" s="40">
        <v>182</v>
      </c>
      <c r="U20" s="40">
        <v>164.5</v>
      </c>
      <c r="V20" s="39">
        <v>163.1</v>
      </c>
      <c r="W20" s="39">
        <v>164</v>
      </c>
      <c r="X20" s="39">
        <v>164.2</v>
      </c>
    </row>
    <row r="21" spans="1:24" ht="16.5" thickBot="1" x14ac:dyDescent="0.3">
      <c r="A21" s="28">
        <v>16</v>
      </c>
      <c r="B21" s="20" t="s">
        <v>17</v>
      </c>
      <c r="C21" s="15" t="s">
        <v>2</v>
      </c>
      <c r="D21" s="32">
        <f>D22+D23</f>
        <v>1721.979</v>
      </c>
      <c r="E21" s="32">
        <f t="shared" ref="E21:V21" si="6">E22+E23</f>
        <v>1258.6010000000001</v>
      </c>
      <c r="F21" s="32">
        <f t="shared" si="6"/>
        <v>726.3</v>
      </c>
      <c r="G21" s="32">
        <f t="shared" si="6"/>
        <v>710.5</v>
      </c>
      <c r="H21" s="32">
        <f t="shared" si="6"/>
        <v>710.90000000000009</v>
      </c>
      <c r="I21" s="32">
        <f t="shared" si="6"/>
        <v>732.7</v>
      </c>
      <c r="J21" s="32">
        <f t="shared" si="6"/>
        <v>753.5</v>
      </c>
      <c r="K21" s="32">
        <f t="shared" si="6"/>
        <v>803.1</v>
      </c>
      <c r="L21" s="32">
        <f t="shared" si="6"/>
        <v>888.1</v>
      </c>
      <c r="M21" s="32">
        <f t="shared" si="6"/>
        <v>861.4</v>
      </c>
      <c r="N21" s="32">
        <f t="shared" si="6"/>
        <v>901.90000000000009</v>
      </c>
      <c r="O21" s="32">
        <f t="shared" si="6"/>
        <v>852.4</v>
      </c>
      <c r="P21" s="32">
        <f t="shared" si="6"/>
        <v>694.2</v>
      </c>
      <c r="Q21" s="32">
        <f t="shared" si="6"/>
        <v>686.69999999999993</v>
      </c>
      <c r="R21" s="32">
        <f t="shared" si="6"/>
        <v>696.80000000000007</v>
      </c>
      <c r="S21" s="32">
        <f t="shared" si="6"/>
        <v>686.3</v>
      </c>
      <c r="T21" s="32">
        <f t="shared" si="6"/>
        <v>657.3</v>
      </c>
      <c r="U21" s="32">
        <f t="shared" si="6"/>
        <v>602.29999999999995</v>
      </c>
      <c r="V21" s="32">
        <f t="shared" si="6"/>
        <v>594.4</v>
      </c>
      <c r="W21" s="32">
        <f>W22+W23</f>
        <v>589.1</v>
      </c>
      <c r="X21" s="32">
        <v>585.4</v>
      </c>
    </row>
    <row r="22" spans="1:24" ht="16.5" thickBot="1" x14ac:dyDescent="0.3">
      <c r="A22" s="28">
        <v>17</v>
      </c>
      <c r="B22" s="22" t="s">
        <v>21</v>
      </c>
      <c r="C22" s="15" t="s">
        <v>2</v>
      </c>
      <c r="D22" s="38">
        <v>191.3</v>
      </c>
      <c r="E22" s="38">
        <v>102</v>
      </c>
      <c r="F22" s="41">
        <v>92.3</v>
      </c>
      <c r="G22" s="38">
        <v>96.9</v>
      </c>
      <c r="H22" s="38">
        <v>92.2</v>
      </c>
      <c r="I22" s="38">
        <v>95.7</v>
      </c>
      <c r="J22" s="38">
        <v>102.4</v>
      </c>
      <c r="K22" s="38">
        <v>104.4</v>
      </c>
      <c r="L22" s="38">
        <v>107.7</v>
      </c>
      <c r="M22" s="38">
        <v>92.9</v>
      </c>
      <c r="N22" s="38">
        <v>86.7</v>
      </c>
      <c r="O22" s="38">
        <v>74.599999999999994</v>
      </c>
      <c r="P22" s="38">
        <v>75.099999999999994</v>
      </c>
      <c r="Q22" s="38">
        <v>73.900000000000006</v>
      </c>
      <c r="R22" s="38">
        <v>78.599999999999994</v>
      </c>
      <c r="S22" s="38">
        <v>81.900000000000006</v>
      </c>
      <c r="T22" s="38">
        <v>80.8</v>
      </c>
      <c r="U22" s="38">
        <v>75.400000000000006</v>
      </c>
      <c r="V22" s="38">
        <v>73.099999999999994</v>
      </c>
      <c r="W22" s="38">
        <v>75.099999999999994</v>
      </c>
      <c r="X22" s="38">
        <v>76.900000000000006</v>
      </c>
    </row>
    <row r="23" spans="1:24" ht="16.5" thickBot="1" x14ac:dyDescent="0.3">
      <c r="A23" s="28">
        <v>18</v>
      </c>
      <c r="B23" s="22" t="s">
        <v>22</v>
      </c>
      <c r="C23" s="15" t="s">
        <v>2</v>
      </c>
      <c r="D23" s="38">
        <v>1530.6790000000001</v>
      </c>
      <c r="E23" s="38">
        <v>1156.6010000000001</v>
      </c>
      <c r="F23" s="38">
        <v>634</v>
      </c>
      <c r="G23" s="38">
        <v>613.6</v>
      </c>
      <c r="H23" s="38">
        <v>618.70000000000005</v>
      </c>
      <c r="I23" s="38">
        <v>637</v>
      </c>
      <c r="J23" s="38">
        <v>651.1</v>
      </c>
      <c r="K23" s="38">
        <v>698.7</v>
      </c>
      <c r="L23" s="38">
        <v>780.4</v>
      </c>
      <c r="M23" s="38">
        <v>768.5</v>
      </c>
      <c r="N23" s="38">
        <v>815.2</v>
      </c>
      <c r="O23" s="38">
        <v>777.8</v>
      </c>
      <c r="P23" s="38">
        <v>619.1</v>
      </c>
      <c r="Q23" s="38">
        <v>612.79999999999995</v>
      </c>
      <c r="R23" s="38">
        <v>618.20000000000005</v>
      </c>
      <c r="S23" s="38">
        <v>604.4</v>
      </c>
      <c r="T23" s="38">
        <v>576.5</v>
      </c>
      <c r="U23" s="38">
        <v>526.9</v>
      </c>
      <c r="V23" s="38">
        <v>521.29999999999995</v>
      </c>
      <c r="W23" s="38">
        <v>514</v>
      </c>
      <c r="X23" s="38">
        <v>508.5</v>
      </c>
    </row>
    <row r="24" spans="1:24" ht="16.5" thickBot="1" x14ac:dyDescent="0.3">
      <c r="A24" s="28">
        <v>19</v>
      </c>
      <c r="B24" s="20" t="s">
        <v>18</v>
      </c>
      <c r="C24" s="15" t="s">
        <v>2</v>
      </c>
      <c r="D24" s="32">
        <f>D25+D26</f>
        <v>184.7</v>
      </c>
      <c r="E24" s="32">
        <f t="shared" ref="E24:V24" si="7">E25+E26</f>
        <v>98.4</v>
      </c>
      <c r="F24" s="32">
        <f t="shared" si="7"/>
        <v>71.5</v>
      </c>
      <c r="G24" s="32">
        <f t="shared" si="7"/>
        <v>71.400000000000006</v>
      </c>
      <c r="H24" s="32">
        <f t="shared" si="7"/>
        <v>68.7</v>
      </c>
      <c r="I24" s="32">
        <f t="shared" si="7"/>
        <v>68.2</v>
      </c>
      <c r="J24" s="32">
        <f t="shared" si="7"/>
        <v>72</v>
      </c>
      <c r="K24" s="32">
        <f t="shared" si="7"/>
        <v>73.7</v>
      </c>
      <c r="L24" s="32">
        <f t="shared" si="7"/>
        <v>79.800000000000011</v>
      </c>
      <c r="M24" s="32">
        <f t="shared" si="7"/>
        <v>80</v>
      </c>
      <c r="N24" s="32">
        <f t="shared" si="7"/>
        <v>85.800000000000011</v>
      </c>
      <c r="O24" s="32">
        <f t="shared" si="7"/>
        <v>80.2</v>
      </c>
      <c r="P24" s="32">
        <f t="shared" si="7"/>
        <v>74.099999999999994</v>
      </c>
      <c r="Q24" s="32">
        <f t="shared" si="7"/>
        <v>70.400000000000006</v>
      </c>
      <c r="R24" s="32">
        <f t="shared" si="7"/>
        <v>68.2</v>
      </c>
      <c r="S24" s="32">
        <f t="shared" si="7"/>
        <v>65.400000000000006</v>
      </c>
      <c r="T24" s="32">
        <f t="shared" si="7"/>
        <v>61.8</v>
      </c>
      <c r="U24" s="32">
        <f t="shared" si="7"/>
        <v>54</v>
      </c>
      <c r="V24" s="32">
        <f t="shared" si="7"/>
        <v>50.7</v>
      </c>
      <c r="W24" s="32">
        <f>W25+W26</f>
        <v>50.7</v>
      </c>
      <c r="X24" s="32">
        <v>52.2</v>
      </c>
    </row>
    <row r="25" spans="1:24" ht="16.5" thickBot="1" x14ac:dyDescent="0.3">
      <c r="A25" s="28">
        <v>20</v>
      </c>
      <c r="B25" s="22" t="s">
        <v>21</v>
      </c>
      <c r="C25" s="15" t="s">
        <v>2</v>
      </c>
      <c r="D25" s="38">
        <v>132.1</v>
      </c>
      <c r="E25" s="38">
        <v>57.3</v>
      </c>
      <c r="F25" s="38">
        <v>45</v>
      </c>
      <c r="G25" s="38">
        <v>45</v>
      </c>
      <c r="H25" s="38">
        <v>43.2</v>
      </c>
      <c r="I25" s="38">
        <v>41.9</v>
      </c>
      <c r="J25" s="38">
        <v>44.8</v>
      </c>
      <c r="K25" s="38">
        <v>44</v>
      </c>
      <c r="L25" s="38">
        <v>45.6</v>
      </c>
      <c r="M25" s="38">
        <v>45.7</v>
      </c>
      <c r="N25" s="38">
        <v>47.6</v>
      </c>
      <c r="O25" s="38">
        <v>46.2</v>
      </c>
      <c r="P25" s="38">
        <v>44.3</v>
      </c>
      <c r="Q25" s="38">
        <v>39.9</v>
      </c>
      <c r="R25" s="38">
        <v>37.4</v>
      </c>
      <c r="S25" s="38">
        <v>36.1</v>
      </c>
      <c r="T25" s="38">
        <v>34.799999999999997</v>
      </c>
      <c r="U25" s="38">
        <v>30.1</v>
      </c>
      <c r="V25" s="38">
        <v>27.4</v>
      </c>
      <c r="W25" s="38">
        <v>27</v>
      </c>
      <c r="X25" s="38">
        <v>26.1</v>
      </c>
    </row>
    <row r="26" spans="1:24" ht="16.5" thickBot="1" x14ac:dyDescent="0.3">
      <c r="A26" s="28">
        <v>21</v>
      </c>
      <c r="B26" s="22" t="s">
        <v>22</v>
      </c>
      <c r="C26" s="15" t="s">
        <v>2</v>
      </c>
      <c r="D26" s="38">
        <v>52.6</v>
      </c>
      <c r="E26" s="38">
        <v>41.1</v>
      </c>
      <c r="F26" s="38">
        <v>26.5</v>
      </c>
      <c r="G26" s="38">
        <v>26.4</v>
      </c>
      <c r="H26" s="38">
        <v>25.5</v>
      </c>
      <c r="I26" s="38">
        <v>26.3</v>
      </c>
      <c r="J26" s="38">
        <v>27.2</v>
      </c>
      <c r="K26" s="38">
        <v>29.7</v>
      </c>
      <c r="L26" s="38">
        <v>34.200000000000003</v>
      </c>
      <c r="M26" s="38">
        <v>34.299999999999997</v>
      </c>
      <c r="N26" s="38">
        <v>38.200000000000003</v>
      </c>
      <c r="O26" s="38">
        <v>34</v>
      </c>
      <c r="P26" s="38">
        <v>29.8</v>
      </c>
      <c r="Q26" s="38">
        <v>30.5</v>
      </c>
      <c r="R26" s="38">
        <v>30.8</v>
      </c>
      <c r="S26" s="38">
        <v>29.3</v>
      </c>
      <c r="T26" s="38">
        <v>27</v>
      </c>
      <c r="U26" s="38">
        <v>23.9</v>
      </c>
      <c r="V26" s="38">
        <v>23.3</v>
      </c>
      <c r="W26" s="38">
        <v>23.7</v>
      </c>
      <c r="X26" s="38">
        <v>23.6</v>
      </c>
    </row>
    <row r="27" spans="1:24" ht="16.5" customHeight="1" thickBot="1" x14ac:dyDescent="0.3">
      <c r="A27" s="4"/>
      <c r="B27" s="16"/>
      <c r="C27" s="100" t="s">
        <v>28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2"/>
    </row>
    <row r="28" spans="1:24" ht="16.5" thickBot="1" x14ac:dyDescent="0.3">
      <c r="A28" s="5"/>
      <c r="B28" s="11"/>
      <c r="C28" s="12" t="s">
        <v>0</v>
      </c>
      <c r="D28" s="12">
        <v>1990</v>
      </c>
      <c r="E28" s="12">
        <v>1995</v>
      </c>
      <c r="F28" s="12">
        <v>2000</v>
      </c>
      <c r="G28" s="12">
        <v>2001</v>
      </c>
      <c r="H28" s="12">
        <v>2002</v>
      </c>
      <c r="I28" s="12">
        <v>2003</v>
      </c>
      <c r="J28" s="12">
        <v>2004</v>
      </c>
      <c r="K28" s="12">
        <v>2005</v>
      </c>
      <c r="L28" s="12">
        <v>2006</v>
      </c>
      <c r="M28" s="12">
        <v>2007</v>
      </c>
      <c r="N28" s="12">
        <v>2008</v>
      </c>
      <c r="O28" s="12">
        <v>2009</v>
      </c>
      <c r="P28" s="12">
        <v>2010</v>
      </c>
      <c r="Q28" s="13">
        <v>2011</v>
      </c>
      <c r="R28" s="14">
        <v>2012</v>
      </c>
      <c r="S28" s="14">
        <v>2013</v>
      </c>
      <c r="T28" s="12">
        <v>2014</v>
      </c>
      <c r="U28" s="13">
        <v>2015</v>
      </c>
      <c r="V28" s="14">
        <v>2016</v>
      </c>
      <c r="W28" s="14">
        <v>2017</v>
      </c>
      <c r="X28" s="14">
        <v>2018</v>
      </c>
    </row>
    <row r="29" spans="1:24" ht="16.5" thickBot="1" x14ac:dyDescent="0.3">
      <c r="A29" s="28">
        <v>22</v>
      </c>
      <c r="B29" s="22" t="s">
        <v>25</v>
      </c>
      <c r="C29" s="15" t="s">
        <v>2</v>
      </c>
      <c r="D29" s="30" t="s">
        <v>37</v>
      </c>
      <c r="E29" s="30" t="s">
        <v>37</v>
      </c>
      <c r="F29" s="30" t="s">
        <v>37</v>
      </c>
      <c r="G29" s="30" t="s">
        <v>37</v>
      </c>
      <c r="H29" s="30" t="s">
        <v>37</v>
      </c>
      <c r="I29" s="30" t="s">
        <v>37</v>
      </c>
      <c r="J29" s="30" t="s">
        <v>37</v>
      </c>
      <c r="K29" s="42">
        <v>7.1</v>
      </c>
      <c r="L29" s="42">
        <v>7.6</v>
      </c>
      <c r="M29" s="42">
        <v>8.3000000000000007</v>
      </c>
      <c r="N29" s="42">
        <v>16.7</v>
      </c>
      <c r="O29" s="42">
        <v>19.600000000000001</v>
      </c>
      <c r="P29" s="42">
        <v>20.6</v>
      </c>
      <c r="Q29" s="42">
        <v>19.399999999999999</v>
      </c>
      <c r="R29" s="42">
        <v>21.5</v>
      </c>
      <c r="S29" s="42">
        <v>25.1</v>
      </c>
      <c r="T29" s="42">
        <v>28.3</v>
      </c>
      <c r="U29" s="42">
        <v>27.1</v>
      </c>
      <c r="V29" s="42">
        <v>27.050999999999998</v>
      </c>
      <c r="W29" s="42">
        <v>27.263000000000002</v>
      </c>
      <c r="X29" s="42">
        <v>28.469000000000001</v>
      </c>
    </row>
    <row r="30" spans="1:24" ht="16.5" thickBot="1" x14ac:dyDescent="0.3">
      <c r="A30" s="28">
        <v>23</v>
      </c>
      <c r="B30" s="22" t="s">
        <v>26</v>
      </c>
      <c r="C30" s="15" t="s">
        <v>2</v>
      </c>
      <c r="D30" s="30" t="s">
        <v>37</v>
      </c>
      <c r="E30" s="30" t="s">
        <v>37</v>
      </c>
      <c r="F30" s="30" t="s">
        <v>37</v>
      </c>
      <c r="G30" s="30" t="s">
        <v>37</v>
      </c>
      <c r="H30" s="30" t="s">
        <v>37</v>
      </c>
      <c r="I30" s="30" t="s">
        <v>37</v>
      </c>
      <c r="J30" s="30" t="s">
        <v>37</v>
      </c>
      <c r="K30" s="42">
        <v>29.5</v>
      </c>
      <c r="L30" s="42">
        <v>30.4</v>
      </c>
      <c r="M30" s="42">
        <v>31</v>
      </c>
      <c r="N30" s="42">
        <v>34.6</v>
      </c>
      <c r="O30" s="42">
        <v>38.299999999999997</v>
      </c>
      <c r="P30" s="42">
        <v>51.7</v>
      </c>
      <c r="Q30" s="42">
        <v>63.4</v>
      </c>
      <c r="R30" s="42">
        <v>100</v>
      </c>
      <c r="S30" s="42">
        <v>128.30000000000001</v>
      </c>
      <c r="T30" s="42">
        <v>150.9</v>
      </c>
      <c r="U30" s="42">
        <v>157.4</v>
      </c>
      <c r="V30" s="42">
        <v>158.589</v>
      </c>
      <c r="W30" s="42">
        <v>165.179</v>
      </c>
      <c r="X30" s="42">
        <v>166.566</v>
      </c>
    </row>
    <row r="31" spans="1:24" ht="16.5" thickBot="1" x14ac:dyDescent="0.3">
      <c r="A31" s="28">
        <v>24</v>
      </c>
      <c r="B31" s="22" t="s">
        <v>5</v>
      </c>
      <c r="C31" s="12" t="s">
        <v>4</v>
      </c>
      <c r="D31" s="43">
        <v>13.544</v>
      </c>
      <c r="E31" s="43">
        <v>13.736000000000001</v>
      </c>
      <c r="F31" s="43">
        <v>7.6550000000000002</v>
      </c>
      <c r="G31" s="43">
        <v>5.9139999999999997</v>
      </c>
      <c r="H31" s="43">
        <v>5.29</v>
      </c>
      <c r="I31" s="43">
        <v>5.3090000000000002</v>
      </c>
      <c r="J31" s="43">
        <v>4.1879999999999997</v>
      </c>
      <c r="K31" s="43">
        <v>4.2270000000000003</v>
      </c>
      <c r="L31" s="43">
        <v>3.9470000000000001</v>
      </c>
      <c r="M31" s="43">
        <v>4.3159999999999998</v>
      </c>
      <c r="N31" s="43">
        <v>3.6440000000000001</v>
      </c>
      <c r="O31" s="43">
        <v>3.2440000000000002</v>
      </c>
      <c r="P31" s="43">
        <v>4.7889999999999997</v>
      </c>
      <c r="Q31" s="43">
        <v>5.524</v>
      </c>
      <c r="R31" s="43">
        <v>4.9050000000000002</v>
      </c>
      <c r="S31" s="43">
        <v>5.2229999999999999</v>
      </c>
      <c r="T31" s="43">
        <v>5.2229999999999999</v>
      </c>
      <c r="U31" s="43">
        <v>6.242</v>
      </c>
      <c r="V31" s="43">
        <v>6.0739999999999998</v>
      </c>
      <c r="W31" s="43">
        <v>8.7319999999999993</v>
      </c>
      <c r="X31" s="43">
        <v>10.648999999999999</v>
      </c>
    </row>
    <row r="32" spans="1:24" ht="16.5" thickBot="1" x14ac:dyDescent="0.3">
      <c r="A32" s="28">
        <v>25</v>
      </c>
      <c r="B32" s="22" t="s">
        <v>6</v>
      </c>
      <c r="C32" s="12" t="s">
        <v>4</v>
      </c>
      <c r="D32" s="30" t="s">
        <v>37</v>
      </c>
      <c r="E32" s="30" t="s">
        <v>37</v>
      </c>
      <c r="F32" s="30" t="s">
        <v>37</v>
      </c>
      <c r="G32" s="30" t="s">
        <v>37</v>
      </c>
      <c r="H32" s="30" t="s">
        <v>37</v>
      </c>
      <c r="I32" s="30" t="s">
        <v>37</v>
      </c>
      <c r="J32" s="30" t="s">
        <v>37</v>
      </c>
      <c r="K32" s="43">
        <v>0.03</v>
      </c>
      <c r="L32" s="44">
        <v>3.2000000000000001E-2</v>
      </c>
      <c r="M32" s="43">
        <v>3.5000000000000003E-2</v>
      </c>
      <c r="N32" s="43">
        <v>1.2999999999999999E-2</v>
      </c>
      <c r="O32" s="43">
        <v>2E-3</v>
      </c>
      <c r="P32" s="43">
        <v>2E-3</v>
      </c>
      <c r="Q32" s="43">
        <v>0.112</v>
      </c>
      <c r="R32" s="43">
        <v>3.9E-2</v>
      </c>
      <c r="S32" s="43">
        <v>0.56699999999999995</v>
      </c>
      <c r="T32" s="43">
        <v>0.59499999999999997</v>
      </c>
      <c r="U32" s="43">
        <v>0.59499999999999997</v>
      </c>
      <c r="V32" s="43">
        <v>0.53200000000000003</v>
      </c>
      <c r="W32" s="43">
        <v>0.80600000000000005</v>
      </c>
      <c r="X32" s="43">
        <v>0.63900000000000001</v>
      </c>
    </row>
    <row r="33" spans="1:24" ht="16.5" thickBot="1" x14ac:dyDescent="0.3">
      <c r="A33" s="28">
        <v>26</v>
      </c>
      <c r="B33" s="22" t="s">
        <v>7</v>
      </c>
      <c r="C33" s="12" t="s">
        <v>4</v>
      </c>
      <c r="D33" s="30" t="s">
        <v>37</v>
      </c>
      <c r="E33" s="30" t="s">
        <v>37</v>
      </c>
      <c r="F33" s="30" t="s">
        <v>37</v>
      </c>
      <c r="G33" s="30" t="s">
        <v>37</v>
      </c>
      <c r="H33" s="30" t="s">
        <v>37</v>
      </c>
      <c r="I33" s="30" t="s">
        <v>37</v>
      </c>
      <c r="J33" s="30" t="s">
        <v>37</v>
      </c>
      <c r="K33" s="30" t="s">
        <v>37</v>
      </c>
      <c r="L33" s="30" t="s">
        <v>37</v>
      </c>
      <c r="M33" s="30" t="s">
        <v>37</v>
      </c>
      <c r="N33" s="30" t="s">
        <v>37</v>
      </c>
      <c r="O33" s="43">
        <v>4.0000000000000001E-3</v>
      </c>
      <c r="P33" s="43">
        <v>0.01</v>
      </c>
      <c r="Q33" s="43">
        <v>6.0000000000000001E-3</v>
      </c>
      <c r="R33" s="43">
        <v>2.8000000000000001E-2</v>
      </c>
      <c r="S33" s="43">
        <v>8.7999999999999995E-2</v>
      </c>
      <c r="T33" s="43">
        <v>0.10299999999999999</v>
      </c>
      <c r="U33" s="43">
        <v>0.23100000000000001</v>
      </c>
      <c r="V33" s="43">
        <v>6.7000000000000004E-2</v>
      </c>
      <c r="W33" s="43">
        <v>0.17100000000000001</v>
      </c>
      <c r="X33" s="43">
        <v>0.20599999999999999</v>
      </c>
    </row>
    <row r="34" spans="1:24" ht="16.5" customHeight="1" thickBot="1" x14ac:dyDescent="0.3">
      <c r="A34" s="6"/>
      <c r="B34" s="16"/>
      <c r="C34" s="86" t="s">
        <v>8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8"/>
    </row>
    <row r="35" spans="1:24" ht="16.5" thickBot="1" x14ac:dyDescent="0.3">
      <c r="A35" s="5"/>
      <c r="B35" s="1"/>
      <c r="C35" s="12" t="s">
        <v>0</v>
      </c>
      <c r="D35" s="12">
        <v>1990</v>
      </c>
      <c r="E35" s="12">
        <v>1995</v>
      </c>
      <c r="F35" s="12">
        <v>2000</v>
      </c>
      <c r="G35" s="12">
        <v>2001</v>
      </c>
      <c r="H35" s="12">
        <v>2002</v>
      </c>
      <c r="I35" s="12">
        <v>2003</v>
      </c>
      <c r="J35" s="12">
        <v>2004</v>
      </c>
      <c r="K35" s="12">
        <v>2005</v>
      </c>
      <c r="L35" s="12">
        <v>2006</v>
      </c>
      <c r="M35" s="12">
        <v>2007</v>
      </c>
      <c r="N35" s="12">
        <v>2008</v>
      </c>
      <c r="O35" s="12">
        <v>2009</v>
      </c>
      <c r="P35" s="12">
        <v>2010</v>
      </c>
      <c r="Q35" s="13">
        <v>2011</v>
      </c>
      <c r="R35" s="14">
        <v>2012</v>
      </c>
      <c r="S35" s="14">
        <v>2013</v>
      </c>
      <c r="T35" s="13">
        <v>2014</v>
      </c>
      <c r="U35" s="14">
        <v>2015</v>
      </c>
      <c r="V35" s="14">
        <v>2016</v>
      </c>
      <c r="W35" s="14">
        <v>2017</v>
      </c>
      <c r="X35" s="14">
        <v>2018</v>
      </c>
    </row>
    <row r="36" spans="1:24" ht="16.5" thickBot="1" x14ac:dyDescent="0.3">
      <c r="A36" s="28">
        <v>27</v>
      </c>
      <c r="B36" s="1" t="s">
        <v>9</v>
      </c>
      <c r="C36" s="12" t="s">
        <v>13</v>
      </c>
      <c r="D36" s="42">
        <v>10.189348000000001</v>
      </c>
      <c r="E36" s="42">
        <v>10.193830999999999</v>
      </c>
      <c r="F36" s="42">
        <v>9.9796099999999992</v>
      </c>
      <c r="G36" s="42">
        <v>9.9285490000000003</v>
      </c>
      <c r="H36" s="42">
        <v>9.8655480000000004</v>
      </c>
      <c r="I36" s="42">
        <v>9.7967490000000002</v>
      </c>
      <c r="J36" s="42">
        <v>9.7301459999999995</v>
      </c>
      <c r="K36" s="45">
        <v>9.6639149999999994</v>
      </c>
      <c r="L36" s="45">
        <v>9.6049240000000005</v>
      </c>
      <c r="M36" s="45">
        <v>9.5609529999999996</v>
      </c>
      <c r="N36" s="45">
        <v>9.5279849999999993</v>
      </c>
      <c r="O36" s="45">
        <v>9.5067649999999997</v>
      </c>
      <c r="P36" s="45">
        <v>9.4905830000000009</v>
      </c>
      <c r="Q36" s="45">
        <v>9.4731719999999999</v>
      </c>
      <c r="R36" s="45">
        <v>9.4644949999999994</v>
      </c>
      <c r="S36" s="46">
        <v>9.4659969999999998</v>
      </c>
      <c r="T36" s="46">
        <v>9.4745109999999997</v>
      </c>
      <c r="U36" s="46">
        <v>9.4896159999999998</v>
      </c>
      <c r="V36" s="46">
        <v>9.5015339999999995</v>
      </c>
      <c r="W36" s="46">
        <v>9.4982640000000007</v>
      </c>
      <c r="X36" s="46">
        <v>9.4834990000000001</v>
      </c>
    </row>
    <row r="37" spans="1:24" ht="32.25" thickBot="1" x14ac:dyDescent="0.3">
      <c r="A37" s="28">
        <v>28</v>
      </c>
      <c r="B37" s="20" t="s">
        <v>20</v>
      </c>
      <c r="C37" s="15" t="s">
        <v>14</v>
      </c>
      <c r="D37" s="48">
        <f>D5/D36</f>
        <v>333.95659859688766</v>
      </c>
      <c r="E37" s="48">
        <f t="shared" ref="E37:V37" si="8">E5/E36</f>
        <v>217.85725111589551</v>
      </c>
      <c r="F37" s="48">
        <f t="shared" si="8"/>
        <v>134.38400899433947</v>
      </c>
      <c r="G37" s="48">
        <f t="shared" si="8"/>
        <v>132.79886114275106</v>
      </c>
      <c r="H37" s="48">
        <f t="shared" si="8"/>
        <v>132.49137300837216</v>
      </c>
      <c r="I37" s="48">
        <f t="shared" si="8"/>
        <v>135.46330522502922</v>
      </c>
      <c r="J37" s="48">
        <f t="shared" si="8"/>
        <v>139.77179787435873</v>
      </c>
      <c r="K37" s="48">
        <f t="shared" si="8"/>
        <v>146.69003193840177</v>
      </c>
      <c r="L37" s="48">
        <f t="shared" si="8"/>
        <v>162.4999843830102</v>
      </c>
      <c r="M37" s="48">
        <f t="shared" si="8"/>
        <v>160.18277675876035</v>
      </c>
      <c r="N37" s="48">
        <f t="shared" si="8"/>
        <v>167.67448731289986</v>
      </c>
      <c r="O37" s="48">
        <f t="shared" si="8"/>
        <v>167.71215024248522</v>
      </c>
      <c r="P37" s="48">
        <f t="shared" si="8"/>
        <v>139.01148117033486</v>
      </c>
      <c r="Q37" s="48">
        <f t="shared" si="8"/>
        <v>138.86584134648879</v>
      </c>
      <c r="R37" s="48">
        <f t="shared" si="8"/>
        <v>146.75901883830042</v>
      </c>
      <c r="S37" s="48">
        <f t="shared" si="8"/>
        <v>145.11942059563299</v>
      </c>
      <c r="T37" s="48">
        <f t="shared" si="8"/>
        <v>141.81206819011555</v>
      </c>
      <c r="U37" s="48">
        <f t="shared" si="8"/>
        <v>132.66079470444328</v>
      </c>
      <c r="V37" s="48">
        <f t="shared" si="8"/>
        <v>131.01042421150103</v>
      </c>
      <c r="W37" s="83">
        <f>W5/W36</f>
        <v>130.61334155378287</v>
      </c>
      <c r="X37" s="83">
        <f>X5/X36</f>
        <v>130.25782994230295</v>
      </c>
    </row>
    <row r="38" spans="1:24" ht="16.5" thickBot="1" x14ac:dyDescent="0.3">
      <c r="A38" s="28">
        <v>29</v>
      </c>
      <c r="B38" s="22" t="s">
        <v>21</v>
      </c>
      <c r="C38" s="15" t="s">
        <v>14</v>
      </c>
      <c r="D38" s="47">
        <f>D7/D36</f>
        <v>115.14966413945228</v>
      </c>
      <c r="E38" s="47">
        <f t="shared" ref="E38:V38" si="9">E7/E36</f>
        <v>51.825461889646789</v>
      </c>
      <c r="F38" s="47">
        <f t="shared" si="9"/>
        <v>38.909336136382088</v>
      </c>
      <c r="G38" s="47">
        <f t="shared" si="9"/>
        <v>39.441815717482989</v>
      </c>
      <c r="H38" s="47">
        <f t="shared" si="9"/>
        <v>38.436790333390498</v>
      </c>
      <c r="I38" s="47">
        <f t="shared" si="9"/>
        <v>37.951365294752371</v>
      </c>
      <c r="J38" s="47">
        <f t="shared" si="9"/>
        <v>42.681785042074395</v>
      </c>
      <c r="K38" s="47">
        <f t="shared" si="9"/>
        <v>41.773960139343117</v>
      </c>
      <c r="L38" s="47">
        <f t="shared" si="9"/>
        <v>44.071145175120591</v>
      </c>
      <c r="M38" s="47">
        <f t="shared" si="9"/>
        <v>42.6944887188547</v>
      </c>
      <c r="N38" s="47">
        <f t="shared" si="9"/>
        <v>41.666732262907637</v>
      </c>
      <c r="O38" s="47">
        <f t="shared" si="9"/>
        <v>48.0920691738988</v>
      </c>
      <c r="P38" s="47">
        <f t="shared" si="9"/>
        <v>39.734123815154454</v>
      </c>
      <c r="Q38" s="47">
        <f t="shared" si="9"/>
        <v>39.173784662624094</v>
      </c>
      <c r="R38" s="47">
        <f t="shared" si="9"/>
        <v>45.771063326675119</v>
      </c>
      <c r="S38" s="47">
        <f t="shared" si="9"/>
        <v>47.042060123196748</v>
      </c>
      <c r="T38" s="47">
        <f t="shared" si="9"/>
        <v>48.846848138125551</v>
      </c>
      <c r="U38" s="47">
        <f t="shared" si="9"/>
        <v>48.294894124272261</v>
      </c>
      <c r="V38" s="47">
        <f t="shared" si="9"/>
        <v>47.687036640609826</v>
      </c>
      <c r="W38" s="83">
        <f>W7/W36</f>
        <v>47.735038739710745</v>
      </c>
      <c r="X38" s="83">
        <f>X7/X36</f>
        <v>47.798813497001476</v>
      </c>
    </row>
    <row r="39" spans="1:24" ht="16.5" thickBot="1" x14ac:dyDescent="0.3">
      <c r="A39" s="28">
        <v>30</v>
      </c>
      <c r="B39" s="22" t="s">
        <v>22</v>
      </c>
      <c r="C39" s="15" t="s">
        <v>14</v>
      </c>
      <c r="D39" s="47">
        <f>D9/D36</f>
        <v>218.80693445743535</v>
      </c>
      <c r="E39" s="47">
        <f t="shared" ref="E39:V39" si="10">E9/E36</f>
        <v>166.03178922624872</v>
      </c>
      <c r="F39" s="47">
        <f t="shared" si="10"/>
        <v>95.474672857957373</v>
      </c>
      <c r="G39" s="47">
        <f t="shared" si="10"/>
        <v>93.357045425268083</v>
      </c>
      <c r="H39" s="47">
        <f t="shared" si="10"/>
        <v>94.05458267498166</v>
      </c>
      <c r="I39" s="47">
        <f t="shared" si="10"/>
        <v>97.511939930276867</v>
      </c>
      <c r="J39" s="47">
        <f t="shared" si="10"/>
        <v>97.09001283228433</v>
      </c>
      <c r="K39" s="47">
        <f t="shared" si="10"/>
        <v>104.91607179905867</v>
      </c>
      <c r="L39" s="47">
        <f t="shared" si="10"/>
        <v>118.42883920788961</v>
      </c>
      <c r="M39" s="47">
        <f t="shared" si="10"/>
        <v>117.48828803990564</v>
      </c>
      <c r="N39" s="47">
        <f t="shared" si="10"/>
        <v>126.00775504999221</v>
      </c>
      <c r="O39" s="47">
        <f t="shared" si="10"/>
        <v>119.62008106858643</v>
      </c>
      <c r="P39" s="47">
        <f t="shared" si="10"/>
        <v>99.277357355180385</v>
      </c>
      <c r="Q39" s="47">
        <f t="shared" si="10"/>
        <v>99.692056683864706</v>
      </c>
      <c r="R39" s="47">
        <f t="shared" si="10"/>
        <v>100.98795551162529</v>
      </c>
      <c r="S39" s="47">
        <f t="shared" si="10"/>
        <v>98.07736047243624</v>
      </c>
      <c r="T39" s="47">
        <f t="shared" si="10"/>
        <v>92.965220051990016</v>
      </c>
      <c r="U39" s="47">
        <f t="shared" si="10"/>
        <v>84.365900580171001</v>
      </c>
      <c r="V39" s="47">
        <f t="shared" si="10"/>
        <v>83.3233875708912</v>
      </c>
      <c r="W39" s="83">
        <f>W9/W36</f>
        <v>82.878302814072129</v>
      </c>
      <c r="X39" s="83">
        <f>X9/X36</f>
        <v>82.459016445301458</v>
      </c>
    </row>
    <row r="40" spans="1:24" ht="16.5" thickBot="1" x14ac:dyDescent="0.3">
      <c r="A40" s="28">
        <v>31</v>
      </c>
      <c r="B40" s="20" t="s">
        <v>29</v>
      </c>
      <c r="C40" s="15" t="s">
        <v>14</v>
      </c>
      <c r="D40" s="49">
        <f>D12/D36</f>
        <v>62.296920273995944</v>
      </c>
      <c r="E40" s="49">
        <f t="shared" ref="E40:V40" si="11">E12/E36</f>
        <v>27.551957649680482</v>
      </c>
      <c r="F40" s="49">
        <f t="shared" si="11"/>
        <v>14.559687202205298</v>
      </c>
      <c r="G40" s="49">
        <f t="shared" si="11"/>
        <v>14.69499722466999</v>
      </c>
      <c r="H40" s="49">
        <f t="shared" si="11"/>
        <v>13.927254725231686</v>
      </c>
      <c r="I40" s="49">
        <f t="shared" si="11"/>
        <v>12.892031836275482</v>
      </c>
      <c r="J40" s="49">
        <f t="shared" si="11"/>
        <v>9.4654283707562037</v>
      </c>
      <c r="K40" s="49">
        <f t="shared" si="11"/>
        <v>7.7815253962809079</v>
      </c>
      <c r="L40" s="49">
        <f t="shared" si="11"/>
        <v>9.2869032592032994</v>
      </c>
      <c r="M40" s="49">
        <f t="shared" si="11"/>
        <v>8.5870101024448076</v>
      </c>
      <c r="N40" s="49">
        <f t="shared" si="11"/>
        <v>6.8639906548971261</v>
      </c>
      <c r="O40" s="49">
        <f t="shared" si="11"/>
        <v>14.810505992311793</v>
      </c>
      <c r="P40" s="49">
        <f t="shared" si="11"/>
        <v>5.7214609471304341</v>
      </c>
      <c r="Q40" s="49">
        <f t="shared" si="11"/>
        <v>4.9719354826450948</v>
      </c>
      <c r="R40" s="49">
        <f t="shared" si="11"/>
        <v>7.0156939171080985</v>
      </c>
      <c r="S40" s="49">
        <f t="shared" si="11"/>
        <v>5.1552942600763556</v>
      </c>
      <c r="T40" s="49">
        <f t="shared" si="11"/>
        <v>5.3300903867228611</v>
      </c>
      <c r="U40" s="49">
        <f t="shared" si="11"/>
        <v>5.9960276580211467</v>
      </c>
      <c r="V40" s="49">
        <f t="shared" si="11"/>
        <v>5.6096205096987495</v>
      </c>
      <c r="W40" s="84">
        <f>W12/W36</f>
        <v>5.0219703305783039</v>
      </c>
      <c r="X40" s="84">
        <f>X12/X36</f>
        <v>4.9665213229842697</v>
      </c>
    </row>
    <row r="41" spans="1:24" ht="16.5" thickBot="1" x14ac:dyDescent="0.3">
      <c r="A41" s="28">
        <v>32</v>
      </c>
      <c r="B41" s="20" t="s">
        <v>30</v>
      </c>
      <c r="C41" s="15" t="s">
        <v>14</v>
      </c>
      <c r="D41" s="49">
        <f>D15/D36</f>
        <v>27.891872963804943</v>
      </c>
      <c r="E41" s="49">
        <f t="shared" ref="E41:V41" si="12">E15/E36</f>
        <v>19.256744593862699</v>
      </c>
      <c r="F41" s="49">
        <f t="shared" si="12"/>
        <v>13.71797094275227</v>
      </c>
      <c r="G41" s="49">
        <f t="shared" si="12"/>
        <v>13.566937122433497</v>
      </c>
      <c r="H41" s="49">
        <f t="shared" si="12"/>
        <v>13.836028165896106</v>
      </c>
      <c r="I41" s="49">
        <f t="shared" si="12"/>
        <v>14.310869861012055</v>
      </c>
      <c r="J41" s="49">
        <f t="shared" si="12"/>
        <v>15.015190933414566</v>
      </c>
      <c r="K41" s="49">
        <f t="shared" si="12"/>
        <v>15.863136213429032</v>
      </c>
      <c r="L41" s="49">
        <f t="shared" si="12"/>
        <v>17.511851212982005</v>
      </c>
      <c r="M41" s="49">
        <f t="shared" si="12"/>
        <v>16.922999203112912</v>
      </c>
      <c r="N41" s="49">
        <f t="shared" si="12"/>
        <v>17.894654536085017</v>
      </c>
      <c r="O41" s="49">
        <f t="shared" si="12"/>
        <v>17.398137010854903</v>
      </c>
      <c r="P41" s="49">
        <f t="shared" si="12"/>
        <v>16.54271397236608</v>
      </c>
      <c r="Q41" s="49">
        <f t="shared" si="12"/>
        <v>16.647011159514467</v>
      </c>
      <c r="R41" s="49">
        <f t="shared" si="12"/>
        <v>16.746799485867975</v>
      </c>
      <c r="S41" s="49">
        <f t="shared" si="12"/>
        <v>16.627936814262672</v>
      </c>
      <c r="T41" s="49">
        <f t="shared" si="12"/>
        <v>15.768623837156342</v>
      </c>
      <c r="U41" s="49">
        <f t="shared" si="12"/>
        <v>14.162849160598277</v>
      </c>
      <c r="V41" s="49">
        <f t="shared" si="12"/>
        <v>14.187182827530799</v>
      </c>
      <c r="W41" s="84">
        <f>W15/W36</f>
        <v>14.128897659614429</v>
      </c>
      <c r="X41" s="84">
        <f>X15/X36</f>
        <v>13.855645474312801</v>
      </c>
    </row>
    <row r="42" spans="1:24" ht="32.25" thickBot="1" x14ac:dyDescent="0.3">
      <c r="A42" s="28">
        <v>33</v>
      </c>
      <c r="B42" s="20" t="s">
        <v>31</v>
      </c>
      <c r="C42" s="15" t="s">
        <v>14</v>
      </c>
      <c r="D42" s="50">
        <f>D18/D36</f>
        <v>53.801283457979842</v>
      </c>
      <c r="E42" s="50">
        <f t="shared" ref="E42:V42" si="13">E18/E36</f>
        <v>36.992961723614997</v>
      </c>
      <c r="F42" s="50">
        <f t="shared" si="13"/>
        <v>24.73042533726268</v>
      </c>
      <c r="G42" s="50">
        <f t="shared" si="13"/>
        <v>24.253292198084534</v>
      </c>
      <c r="H42" s="50">
        <f t="shared" si="13"/>
        <v>24.316946205117038</v>
      </c>
      <c r="I42" s="50">
        <f t="shared" si="13"/>
        <v>25.243067878946373</v>
      </c>
      <c r="J42" s="50">
        <f t="shared" si="13"/>
        <v>28.85876532582348</v>
      </c>
      <c r="K42" s="50">
        <f t="shared" si="13"/>
        <v>30.546626289655901</v>
      </c>
      <c r="L42" s="50">
        <f t="shared" si="13"/>
        <v>33.097607019066473</v>
      </c>
      <c r="M42" s="50">
        <f t="shared" si="13"/>
        <v>33.281201152228242</v>
      </c>
      <c r="N42" s="50">
        <f t="shared" si="13"/>
        <v>35.967730847603143</v>
      </c>
      <c r="O42" s="50">
        <f t="shared" si="13"/>
        <v>34.13358802915608</v>
      </c>
      <c r="P42" s="50">
        <f t="shared" si="13"/>
        <v>32.390001752263267</v>
      </c>
      <c r="Q42" s="50">
        <f t="shared" si="13"/>
        <v>34.212405306269119</v>
      </c>
      <c r="R42" s="50">
        <f t="shared" si="13"/>
        <v>38.924422275039504</v>
      </c>
      <c r="S42" s="50">
        <f t="shared" si="13"/>
        <v>40.080300046577236</v>
      </c>
      <c r="T42" s="50">
        <f t="shared" si="13"/>
        <v>40.825325971968368</v>
      </c>
      <c r="U42" s="50">
        <f t="shared" si="13"/>
        <v>39.643332248638934</v>
      </c>
      <c r="V42" s="50">
        <f t="shared" si="13"/>
        <v>39.562032825436397</v>
      </c>
      <c r="W42" s="83">
        <f>W18/W36</f>
        <v>40.417912157421604</v>
      </c>
      <c r="X42" s="83">
        <f>X18/X36</f>
        <v>40.691732028442239</v>
      </c>
    </row>
    <row r="43" spans="1:24" ht="16.5" thickBot="1" x14ac:dyDescent="0.3">
      <c r="A43" s="28">
        <v>34</v>
      </c>
      <c r="B43" s="20" t="s">
        <v>32</v>
      </c>
      <c r="C43" s="15" t="s">
        <v>14</v>
      </c>
      <c r="D43" s="49">
        <f>D21/D36</f>
        <v>168.99795747480604</v>
      </c>
      <c r="E43" s="49">
        <f t="shared" ref="E43:V43" si="14">E21/E36</f>
        <v>123.4669281843107</v>
      </c>
      <c r="F43" s="49">
        <f t="shared" si="14"/>
        <v>72.778395147706178</v>
      </c>
      <c r="G43" s="49">
        <f t="shared" si="14"/>
        <v>71.561312735627325</v>
      </c>
      <c r="H43" s="49">
        <f t="shared" si="14"/>
        <v>72.058845590736581</v>
      </c>
      <c r="I43" s="49">
        <f t="shared" si="14"/>
        <v>74.790116598883984</v>
      </c>
      <c r="J43" s="49">
        <f t="shared" si="14"/>
        <v>77.43974242524213</v>
      </c>
      <c r="K43" s="49">
        <f t="shared" si="14"/>
        <v>83.102966033952086</v>
      </c>
      <c r="L43" s="49">
        <f t="shared" si="14"/>
        <v>92.462990857605945</v>
      </c>
      <c r="M43" s="49">
        <f t="shared" si="14"/>
        <v>90.09562122102264</v>
      </c>
      <c r="N43" s="49">
        <f t="shared" si="14"/>
        <v>94.657999566540056</v>
      </c>
      <c r="O43" s="49">
        <f t="shared" si="14"/>
        <v>89.662466675046659</v>
      </c>
      <c r="P43" s="49">
        <f t="shared" si="14"/>
        <v>73.146191335137161</v>
      </c>
      <c r="Q43" s="49">
        <f t="shared" si="14"/>
        <v>72.488919234233251</v>
      </c>
      <c r="R43" s="49">
        <f t="shared" si="14"/>
        <v>73.622522913266906</v>
      </c>
      <c r="S43" s="49">
        <f t="shared" si="14"/>
        <v>72.501607596114809</v>
      </c>
      <c r="T43" s="49">
        <f t="shared" si="14"/>
        <v>69.375612102830416</v>
      </c>
      <c r="U43" s="49">
        <f t="shared" si="14"/>
        <v>63.469375367770411</v>
      </c>
      <c r="V43" s="49">
        <f t="shared" si="14"/>
        <v>62.558319530299002</v>
      </c>
      <c r="W43" s="84">
        <f>W21/W36</f>
        <v>62.021859994626382</v>
      </c>
      <c r="X43" s="84">
        <f>X21/X36</f>
        <v>61.728271390127205</v>
      </c>
    </row>
    <row r="44" spans="1:24" ht="16.5" thickBot="1" x14ac:dyDescent="0.3">
      <c r="A44" s="28">
        <v>35</v>
      </c>
      <c r="B44" s="20" t="s">
        <v>33</v>
      </c>
      <c r="C44" s="15" t="s">
        <v>14</v>
      </c>
      <c r="D44" s="49">
        <f>D24/D36</f>
        <v>18.126773175280693</v>
      </c>
      <c r="E44" s="49">
        <f t="shared" ref="E44:V44" si="15">E24/E36</f>
        <v>9.6528969334492611</v>
      </c>
      <c r="F44" s="49">
        <f t="shared" si="15"/>
        <v>7.1646086370108657</v>
      </c>
      <c r="G44" s="49">
        <f t="shared" si="15"/>
        <v>7.1913831517576234</v>
      </c>
      <c r="H44" s="49">
        <f t="shared" si="15"/>
        <v>6.9636273626158429</v>
      </c>
      <c r="I44" s="49">
        <f t="shared" si="15"/>
        <v>6.9614930422326839</v>
      </c>
      <c r="J44" s="49">
        <f t="shared" si="15"/>
        <v>7.3996834168778145</v>
      </c>
      <c r="K44" s="49">
        <f t="shared" si="15"/>
        <v>7.6263087992806238</v>
      </c>
      <c r="L44" s="49">
        <f t="shared" si="15"/>
        <v>8.3082385659688729</v>
      </c>
      <c r="M44" s="49">
        <f t="shared" si="15"/>
        <v>8.3673667258901911</v>
      </c>
      <c r="N44" s="49">
        <f t="shared" si="15"/>
        <v>9.0050519600943968</v>
      </c>
      <c r="O44" s="49">
        <f t="shared" si="15"/>
        <v>8.4360978734616889</v>
      </c>
      <c r="P44" s="49">
        <f t="shared" si="15"/>
        <v>7.8077395245371113</v>
      </c>
      <c r="Q44" s="49">
        <f t="shared" si="15"/>
        <v>7.4315129082423503</v>
      </c>
      <c r="R44" s="49">
        <f t="shared" si="15"/>
        <v>7.2058783907646431</v>
      </c>
      <c r="S44" s="49">
        <f t="shared" si="15"/>
        <v>6.9089394387088872</v>
      </c>
      <c r="T44" s="49">
        <f t="shared" si="15"/>
        <v>6.5227640772172828</v>
      </c>
      <c r="U44" s="49">
        <f t="shared" si="15"/>
        <v>5.6904304663118088</v>
      </c>
      <c r="V44" s="49">
        <f t="shared" si="15"/>
        <v>5.3359804848353969</v>
      </c>
      <c r="W44" s="84">
        <f>W24/W36</f>
        <v>5.3378175211807122</v>
      </c>
      <c r="X44" s="84">
        <f>X24/X36</f>
        <v>5.5042975171927582</v>
      </c>
    </row>
    <row r="45" spans="1:24" ht="16.5" customHeight="1" thickBot="1" x14ac:dyDescent="0.3">
      <c r="A45" s="6"/>
      <c r="B45" s="16"/>
      <c r="C45" s="89" t="s">
        <v>10</v>
      </c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1"/>
    </row>
    <row r="46" spans="1:24" ht="16.5" thickBot="1" x14ac:dyDescent="0.3">
      <c r="A46" s="5"/>
      <c r="B46" s="1"/>
      <c r="C46" s="12" t="s">
        <v>0</v>
      </c>
      <c r="D46" s="12">
        <v>1990</v>
      </c>
      <c r="E46" s="12">
        <v>1995</v>
      </c>
      <c r="F46" s="12">
        <v>2000</v>
      </c>
      <c r="G46" s="12">
        <v>2001</v>
      </c>
      <c r="H46" s="12">
        <v>2002</v>
      </c>
      <c r="I46" s="12">
        <v>2003</v>
      </c>
      <c r="J46" s="12">
        <v>2004</v>
      </c>
      <c r="K46" s="12">
        <v>2005</v>
      </c>
      <c r="L46" s="12">
        <v>2006</v>
      </c>
      <c r="M46" s="12">
        <v>2007</v>
      </c>
      <c r="N46" s="12">
        <v>2008</v>
      </c>
      <c r="O46" s="12">
        <v>2009</v>
      </c>
      <c r="P46" s="12">
        <v>2010</v>
      </c>
      <c r="Q46" s="13">
        <v>2011</v>
      </c>
      <c r="R46" s="14">
        <v>2012</v>
      </c>
      <c r="S46" s="14">
        <v>2013</v>
      </c>
      <c r="T46" s="13">
        <v>2014</v>
      </c>
      <c r="U46" s="14">
        <v>2015</v>
      </c>
      <c r="V46" s="14">
        <v>2016</v>
      </c>
      <c r="W46" s="14">
        <v>2017</v>
      </c>
      <c r="X46" s="14">
        <v>2018</v>
      </c>
    </row>
    <row r="47" spans="1:24" ht="18.75" thickBot="1" x14ac:dyDescent="0.3">
      <c r="A47" s="28">
        <v>36</v>
      </c>
      <c r="B47" s="1" t="s">
        <v>11</v>
      </c>
      <c r="C47" s="12" t="s">
        <v>19</v>
      </c>
      <c r="D47" s="30">
        <v>207.6</v>
      </c>
      <c r="E47" s="30">
        <v>207.6</v>
      </c>
      <c r="F47" s="30">
        <v>207.6</v>
      </c>
      <c r="G47" s="30">
        <v>207.6</v>
      </c>
      <c r="H47" s="30">
        <v>207.6</v>
      </c>
      <c r="I47" s="30">
        <v>207.6</v>
      </c>
      <c r="J47" s="30">
        <v>207.6</v>
      </c>
      <c r="K47" s="30">
        <v>207.6</v>
      </c>
      <c r="L47" s="30">
        <v>207.6</v>
      </c>
      <c r="M47" s="30">
        <v>207.6</v>
      </c>
      <c r="N47" s="30">
        <v>207.6</v>
      </c>
      <c r="O47" s="30">
        <v>207.6</v>
      </c>
      <c r="P47" s="30">
        <v>207.6</v>
      </c>
      <c r="Q47" s="30">
        <v>207.6</v>
      </c>
      <c r="R47" s="30">
        <v>207.6</v>
      </c>
      <c r="S47" s="30">
        <v>207.6</v>
      </c>
      <c r="T47" s="30">
        <v>207.6</v>
      </c>
      <c r="U47" s="30">
        <v>207.6</v>
      </c>
      <c r="V47" s="30">
        <v>207.6</v>
      </c>
      <c r="W47" s="30">
        <v>207.6</v>
      </c>
      <c r="X47" s="30">
        <v>207.6</v>
      </c>
    </row>
    <row r="48" spans="1:24" ht="32.25" thickBot="1" x14ac:dyDescent="0.3">
      <c r="A48" s="28">
        <v>37</v>
      </c>
      <c r="B48" s="20" t="s">
        <v>20</v>
      </c>
      <c r="C48" s="25" t="s">
        <v>14</v>
      </c>
      <c r="D48" s="50">
        <f>D5/D47</f>
        <v>16.391136801541428</v>
      </c>
      <c r="E48" s="50">
        <f t="shared" ref="E48:V48" si="16">E5/E47</f>
        <v>10.697495183044317</v>
      </c>
      <c r="F48" s="50">
        <f t="shared" si="16"/>
        <v>6.4600192678227355</v>
      </c>
      <c r="G48" s="50">
        <f t="shared" si="16"/>
        <v>6.351156069364162</v>
      </c>
      <c r="H48" s="50">
        <f t="shared" si="16"/>
        <v>6.2962427745664735</v>
      </c>
      <c r="I48" s="50">
        <f t="shared" si="16"/>
        <v>6.3925818882466281</v>
      </c>
      <c r="J48" s="50">
        <f t="shared" si="16"/>
        <v>6.5510597302504818</v>
      </c>
      <c r="K48" s="50">
        <f t="shared" si="16"/>
        <v>6.8285163776493256</v>
      </c>
      <c r="L48" s="50">
        <f t="shared" si="16"/>
        <v>7.5183044315992289</v>
      </c>
      <c r="M48" s="50">
        <f t="shared" si="16"/>
        <v>7.3771676300578033</v>
      </c>
      <c r="N48" s="50">
        <f t="shared" si="16"/>
        <v>7.6955684007707124</v>
      </c>
      <c r="O48" s="50">
        <f t="shared" si="16"/>
        <v>7.6801541425818893</v>
      </c>
      <c r="P48" s="50">
        <f t="shared" si="16"/>
        <v>6.3550096339113686</v>
      </c>
      <c r="Q48" s="50">
        <f t="shared" si="16"/>
        <v>6.3367052023121389</v>
      </c>
      <c r="R48" s="50">
        <f t="shared" si="16"/>
        <v>6.6907514450867058</v>
      </c>
      <c r="S48" s="50">
        <f t="shared" si="16"/>
        <v>6.6170520231213876</v>
      </c>
      <c r="T48" s="50">
        <f t="shared" si="16"/>
        <v>6.4720616570327554</v>
      </c>
      <c r="U48" s="50">
        <f t="shared" si="16"/>
        <v>6.0640655105973034</v>
      </c>
      <c r="V48" s="50">
        <f t="shared" si="16"/>
        <v>5.9961464354527951</v>
      </c>
      <c r="W48" s="83">
        <f>W5/W47</f>
        <v>5.9759152215799611</v>
      </c>
      <c r="X48" s="83">
        <f>X5/X47</f>
        <v>5.9503853564547207</v>
      </c>
    </row>
    <row r="49" spans="1:24" ht="16.5" thickBot="1" x14ac:dyDescent="0.3">
      <c r="A49" s="28">
        <v>38</v>
      </c>
      <c r="B49" s="22" t="s">
        <v>21</v>
      </c>
      <c r="C49" s="25" t="s">
        <v>14</v>
      </c>
      <c r="D49" s="49">
        <f>D7/D47</f>
        <v>5.651734104046243</v>
      </c>
      <c r="E49" s="49">
        <f t="shared" ref="E49:V49" si="17">E7/E47</f>
        <v>2.5447976878612715</v>
      </c>
      <c r="F49" s="49">
        <f t="shared" si="17"/>
        <v>1.8704238921001928</v>
      </c>
      <c r="G49" s="49">
        <f t="shared" si="17"/>
        <v>1.8863198458574182</v>
      </c>
      <c r="H49" s="49">
        <f t="shared" si="17"/>
        <v>1.8265895953757225</v>
      </c>
      <c r="I49" s="49">
        <f t="shared" si="17"/>
        <v>1.7909441233140657</v>
      </c>
      <c r="J49" s="49">
        <f t="shared" si="17"/>
        <v>2.0004816955684008</v>
      </c>
      <c r="K49" s="49">
        <f t="shared" si="17"/>
        <v>1.9446050096339114</v>
      </c>
      <c r="L49" s="49">
        <f t="shared" si="17"/>
        <v>2.0390173410404624</v>
      </c>
      <c r="M49" s="49">
        <f t="shared" si="17"/>
        <v>1.9662813102119461</v>
      </c>
      <c r="N49" s="49">
        <f t="shared" si="17"/>
        <v>1.9123314065510597</v>
      </c>
      <c r="O49" s="49">
        <f t="shared" si="17"/>
        <v>2.2023121387283235</v>
      </c>
      <c r="P49" s="49">
        <f t="shared" si="17"/>
        <v>1.8164739884393064</v>
      </c>
      <c r="Q49" s="49">
        <f t="shared" si="17"/>
        <v>1.7875722543352603</v>
      </c>
      <c r="R49" s="49">
        <f t="shared" si="17"/>
        <v>2.0867052023121389</v>
      </c>
      <c r="S49" s="49">
        <f t="shared" si="17"/>
        <v>2.1449903660886322</v>
      </c>
      <c r="T49" s="49">
        <f t="shared" si="17"/>
        <v>2.2292870905587669</v>
      </c>
      <c r="U49" s="49">
        <f t="shared" si="17"/>
        <v>2.2076107899807322</v>
      </c>
      <c r="V49" s="49">
        <f t="shared" si="17"/>
        <v>2.1825626204238922</v>
      </c>
      <c r="W49" s="83">
        <f>W7/W47</f>
        <v>2.1840077071290942</v>
      </c>
      <c r="X49" s="83">
        <f>X7/X47</f>
        <v>2.1835260115606938</v>
      </c>
    </row>
    <row r="50" spans="1:24" ht="16.5" thickBot="1" x14ac:dyDescent="0.3">
      <c r="A50" s="28">
        <v>39</v>
      </c>
      <c r="B50" s="22" t="s">
        <v>22</v>
      </c>
      <c r="C50" s="25" t="s">
        <v>14</v>
      </c>
      <c r="D50" s="49">
        <f>D9/D47</f>
        <v>10.739402697495184</v>
      </c>
      <c r="E50" s="49">
        <f t="shared" ref="E50:V50" si="18">E9/E47</f>
        <v>8.1526974951830447</v>
      </c>
      <c r="F50" s="49">
        <f t="shared" si="18"/>
        <v>4.5895953757225429</v>
      </c>
      <c r="G50" s="49">
        <f t="shared" si="18"/>
        <v>4.4648362235067438</v>
      </c>
      <c r="H50" s="49">
        <f t="shared" si="18"/>
        <v>4.4696531791907512</v>
      </c>
      <c r="I50" s="49">
        <f t="shared" si="18"/>
        <v>4.6016377649325628</v>
      </c>
      <c r="J50" s="49">
        <f t="shared" si="18"/>
        <v>4.550578034682081</v>
      </c>
      <c r="K50" s="49">
        <f t="shared" si="18"/>
        <v>4.883911368015414</v>
      </c>
      <c r="L50" s="49">
        <f t="shared" si="18"/>
        <v>5.4792870905587669</v>
      </c>
      <c r="M50" s="49">
        <f t="shared" si="18"/>
        <v>5.410886319845857</v>
      </c>
      <c r="N50" s="49">
        <f t="shared" si="18"/>
        <v>5.7832369942196529</v>
      </c>
      <c r="O50" s="49">
        <f t="shared" si="18"/>
        <v>5.4778420038535653</v>
      </c>
      <c r="P50" s="49">
        <f t="shared" si="18"/>
        <v>4.538535645472062</v>
      </c>
      <c r="Q50" s="49">
        <f t="shared" si="18"/>
        <v>4.5491329479768785</v>
      </c>
      <c r="R50" s="49">
        <f t="shared" si="18"/>
        <v>4.6040462427745661</v>
      </c>
      <c r="S50" s="49">
        <f t="shared" si="18"/>
        <v>4.4720616570327554</v>
      </c>
      <c r="T50" s="49">
        <f t="shared" si="18"/>
        <v>4.2427745664739884</v>
      </c>
      <c r="U50" s="49">
        <f t="shared" si="18"/>
        <v>3.8564547206165707</v>
      </c>
      <c r="V50" s="49">
        <f t="shared" si="18"/>
        <v>3.8135838150289021</v>
      </c>
      <c r="W50" s="83">
        <f>W9/W47</f>
        <v>3.7919075144508674</v>
      </c>
      <c r="X50" s="83">
        <f>X9/X47</f>
        <v>3.7668593448940273</v>
      </c>
    </row>
    <row r="51" spans="1:24" ht="16.5" thickBot="1" x14ac:dyDescent="0.3">
      <c r="A51" s="28">
        <v>40</v>
      </c>
      <c r="B51" s="20" t="s">
        <v>29</v>
      </c>
      <c r="C51" s="25" t="s">
        <v>14</v>
      </c>
      <c r="D51" s="49">
        <f>D12/D47</f>
        <v>3.0576348747591529</v>
      </c>
      <c r="E51" s="49">
        <f t="shared" ref="E51:V51" si="19">E12/E47</f>
        <v>1.3528901734104046</v>
      </c>
      <c r="F51" s="49">
        <f t="shared" si="19"/>
        <v>0.69990366088631994</v>
      </c>
      <c r="G51" s="49">
        <f t="shared" si="19"/>
        <v>0.70279383429672448</v>
      </c>
      <c r="H51" s="49">
        <f t="shared" si="19"/>
        <v>0.66184971098265899</v>
      </c>
      <c r="I51" s="49">
        <f t="shared" si="19"/>
        <v>0.60838150289017345</v>
      </c>
      <c r="J51" s="49">
        <f t="shared" si="19"/>
        <v>0.44364161849710981</v>
      </c>
      <c r="K51" s="49">
        <f t="shared" si="19"/>
        <v>0.3622350674373796</v>
      </c>
      <c r="L51" s="49">
        <f t="shared" si="19"/>
        <v>0.4296724470134875</v>
      </c>
      <c r="M51" s="49">
        <f t="shared" si="19"/>
        <v>0.39547206165703275</v>
      </c>
      <c r="N51" s="49">
        <f t="shared" si="19"/>
        <v>0.31502890173410403</v>
      </c>
      <c r="O51" s="49">
        <f t="shared" si="19"/>
        <v>0.67822736030828523</v>
      </c>
      <c r="P51" s="49">
        <f t="shared" si="19"/>
        <v>0.26156069364161855</v>
      </c>
      <c r="Q51" s="49">
        <f t="shared" si="19"/>
        <v>0.22687861271676302</v>
      </c>
      <c r="R51" s="49">
        <f t="shared" si="19"/>
        <v>0.31984585741811178</v>
      </c>
      <c r="S51" s="49">
        <f t="shared" si="19"/>
        <v>0.23506743737957611</v>
      </c>
      <c r="T51" s="49">
        <f t="shared" si="19"/>
        <v>0.2432562620423892</v>
      </c>
      <c r="U51" s="49">
        <f t="shared" si="19"/>
        <v>0.27408477842003853</v>
      </c>
      <c r="V51" s="49">
        <f t="shared" si="19"/>
        <v>0.2567437379576108</v>
      </c>
      <c r="W51" s="84">
        <f>W12/W47</f>
        <v>0.22976878612716764</v>
      </c>
      <c r="X51" s="84">
        <f>X12/X47</f>
        <v>0.22687861271676302</v>
      </c>
    </row>
    <row r="52" spans="1:24" ht="16.5" thickBot="1" x14ac:dyDescent="0.3">
      <c r="A52" s="28">
        <v>41</v>
      </c>
      <c r="B52" s="20" t="s">
        <v>30</v>
      </c>
      <c r="C52" s="25" t="s">
        <v>14</v>
      </c>
      <c r="D52" s="49">
        <f>D15/D47</f>
        <v>1.3689788053949903</v>
      </c>
      <c r="E52" s="49">
        <f t="shared" ref="E52:V52" si="20">E15/E47</f>
        <v>0.9455684007707128</v>
      </c>
      <c r="F52" s="49">
        <f t="shared" si="20"/>
        <v>0.65944123314065506</v>
      </c>
      <c r="G52" s="49">
        <f t="shared" si="20"/>
        <v>0.64884393063583812</v>
      </c>
      <c r="H52" s="49">
        <f t="shared" si="20"/>
        <v>0.65751445086705207</v>
      </c>
      <c r="I52" s="49">
        <f t="shared" si="20"/>
        <v>0.67533718689788047</v>
      </c>
      <c r="J52" s="49">
        <f t="shared" si="20"/>
        <v>0.70375722543352603</v>
      </c>
      <c r="K52" s="49">
        <f t="shared" si="20"/>
        <v>0.73843930635838162</v>
      </c>
      <c r="L52" s="49">
        <f t="shared" si="20"/>
        <v>0.81021194605009628</v>
      </c>
      <c r="M52" s="49">
        <f t="shared" si="20"/>
        <v>0.77938342967244711</v>
      </c>
      <c r="N52" s="49">
        <f t="shared" si="20"/>
        <v>0.82129094412331405</v>
      </c>
      <c r="O52" s="49">
        <f t="shared" si="20"/>
        <v>0.7967244701348748</v>
      </c>
      <c r="P52" s="49">
        <f t="shared" si="20"/>
        <v>0.75626204238921002</v>
      </c>
      <c r="Q52" s="49">
        <f t="shared" si="20"/>
        <v>0.75963391136801539</v>
      </c>
      <c r="R52" s="49">
        <f t="shared" si="20"/>
        <v>0.76348747591522159</v>
      </c>
      <c r="S52" s="49">
        <f t="shared" si="20"/>
        <v>0.75818882466281312</v>
      </c>
      <c r="T52" s="49">
        <f t="shared" si="20"/>
        <v>0.71965317919075134</v>
      </c>
      <c r="U52" s="49">
        <f t="shared" si="20"/>
        <v>0.64739884393063574</v>
      </c>
      <c r="V52" s="49">
        <f t="shared" si="20"/>
        <v>0.64932562620423895</v>
      </c>
      <c r="W52" s="84">
        <f>W15/W47</f>
        <v>0.6464354527938343</v>
      </c>
      <c r="X52" s="84">
        <f>X15/X47</f>
        <v>0.63294797687861259</v>
      </c>
    </row>
    <row r="53" spans="1:24" ht="32.25" thickBot="1" x14ac:dyDescent="0.3">
      <c r="A53" s="28">
        <v>42</v>
      </c>
      <c r="B53" s="20" t="s">
        <v>31</v>
      </c>
      <c r="C53" s="25" t="s">
        <v>14</v>
      </c>
      <c r="D53" s="50">
        <f>D18/D47</f>
        <v>2.6406551059730252</v>
      </c>
      <c r="E53" s="50">
        <f t="shared" ref="E53:V53" si="21">E18/E47</f>
        <v>1.8164739884393062</v>
      </c>
      <c r="F53" s="50">
        <f t="shared" si="21"/>
        <v>1.1888246628131023</v>
      </c>
      <c r="G53" s="50">
        <f t="shared" si="21"/>
        <v>1.159922928709056</v>
      </c>
      <c r="H53" s="50">
        <f t="shared" si="21"/>
        <v>1.155587668593449</v>
      </c>
      <c r="I53" s="50">
        <f t="shared" si="21"/>
        <v>1.191233140655106</v>
      </c>
      <c r="J53" s="50">
        <f t="shared" si="21"/>
        <v>1.3526011560693643</v>
      </c>
      <c r="K53" s="50">
        <f t="shared" si="21"/>
        <v>1.4219653179190752</v>
      </c>
      <c r="L53" s="50">
        <f t="shared" si="21"/>
        <v>1.5313102119460502</v>
      </c>
      <c r="M53" s="50">
        <f t="shared" si="21"/>
        <v>1.5327552986512527</v>
      </c>
      <c r="N53" s="50">
        <f t="shared" si="21"/>
        <v>1.6507707129094413</v>
      </c>
      <c r="O53" s="50">
        <f t="shared" si="21"/>
        <v>1.563102119460501</v>
      </c>
      <c r="P53" s="50">
        <f t="shared" si="21"/>
        <v>1.480732177263969</v>
      </c>
      <c r="Q53" s="50">
        <f t="shared" si="21"/>
        <v>1.5611753371868979</v>
      </c>
      <c r="R53" s="50">
        <f t="shared" si="21"/>
        <v>1.7745664739884393</v>
      </c>
      <c r="S53" s="50">
        <f t="shared" si="21"/>
        <v>1.827552986512524</v>
      </c>
      <c r="T53" s="50">
        <f t="shared" si="21"/>
        <v>1.8631984585741812</v>
      </c>
      <c r="U53" s="50">
        <f t="shared" si="21"/>
        <v>1.8121387283236994</v>
      </c>
      <c r="V53" s="50">
        <f t="shared" si="21"/>
        <v>1.8106936416184971</v>
      </c>
      <c r="W53" s="83">
        <f>W18/W47</f>
        <v>1.8492292870905587</v>
      </c>
      <c r="X53" s="83">
        <f>X18/X47</f>
        <v>1.8588631984585742</v>
      </c>
    </row>
    <row r="54" spans="1:24" ht="16.5" thickBot="1" x14ac:dyDescent="0.3">
      <c r="A54" s="28">
        <v>43</v>
      </c>
      <c r="B54" s="20" t="s">
        <v>32</v>
      </c>
      <c r="C54" s="25" t="s">
        <v>14</v>
      </c>
      <c r="D54" s="49">
        <f>D21/D47</f>
        <v>8.2946965317919084</v>
      </c>
      <c r="E54" s="49">
        <f t="shared" ref="E54:V54" si="22">E21/E47</f>
        <v>6.062625240847785</v>
      </c>
      <c r="F54" s="49">
        <f t="shared" si="22"/>
        <v>3.4985549132947975</v>
      </c>
      <c r="G54" s="49">
        <f t="shared" si="22"/>
        <v>3.422447013487476</v>
      </c>
      <c r="H54" s="49">
        <f t="shared" si="22"/>
        <v>3.4243737957610794</v>
      </c>
      <c r="I54" s="49">
        <f t="shared" si="22"/>
        <v>3.5293834296724471</v>
      </c>
      <c r="J54" s="49">
        <f t="shared" si="22"/>
        <v>3.6295761078998074</v>
      </c>
      <c r="K54" s="49">
        <f t="shared" si="22"/>
        <v>3.8684971098265897</v>
      </c>
      <c r="L54" s="49">
        <f t="shared" si="22"/>
        <v>4.2779383429672446</v>
      </c>
      <c r="M54" s="49">
        <f t="shared" si="22"/>
        <v>4.1493256262042388</v>
      </c>
      <c r="N54" s="49">
        <f t="shared" si="22"/>
        <v>4.3444123314065513</v>
      </c>
      <c r="O54" s="49">
        <f t="shared" si="22"/>
        <v>4.1059730250481694</v>
      </c>
      <c r="P54" s="49">
        <f t="shared" si="22"/>
        <v>3.3439306358381504</v>
      </c>
      <c r="Q54" s="49">
        <f t="shared" si="22"/>
        <v>3.3078034682080921</v>
      </c>
      <c r="R54" s="49">
        <f t="shared" si="22"/>
        <v>3.3564547206165707</v>
      </c>
      <c r="S54" s="49">
        <f t="shared" si="22"/>
        <v>3.3058766859344892</v>
      </c>
      <c r="T54" s="49">
        <f t="shared" si="22"/>
        <v>3.1661849710982657</v>
      </c>
      <c r="U54" s="49">
        <f t="shared" si="22"/>
        <v>2.9012524084778417</v>
      </c>
      <c r="V54" s="49">
        <f t="shared" si="22"/>
        <v>2.863198458574181</v>
      </c>
      <c r="W54" s="84">
        <f>W21/W47</f>
        <v>2.8376685934489405</v>
      </c>
      <c r="X54" s="84">
        <f>X21/X47</f>
        <v>2.8198458574181116</v>
      </c>
    </row>
    <row r="55" spans="1:24" ht="16.5" thickBot="1" x14ac:dyDescent="0.3">
      <c r="A55" s="28">
        <v>43</v>
      </c>
      <c r="B55" s="20" t="s">
        <v>33</v>
      </c>
      <c r="C55" s="25" t="s">
        <v>14</v>
      </c>
      <c r="D55" s="49">
        <f>D24/D47</f>
        <v>0.88969171483622345</v>
      </c>
      <c r="E55" s="49">
        <f t="shared" ref="E55:V55" si="23">E24/E47</f>
        <v>0.47398843930635842</v>
      </c>
      <c r="F55" s="49">
        <f t="shared" si="23"/>
        <v>0.34441233140655109</v>
      </c>
      <c r="G55" s="49">
        <f t="shared" si="23"/>
        <v>0.34393063583815031</v>
      </c>
      <c r="H55" s="49">
        <f t="shared" si="23"/>
        <v>0.33092485549132949</v>
      </c>
      <c r="I55" s="49">
        <f t="shared" si="23"/>
        <v>0.32851637764932567</v>
      </c>
      <c r="J55" s="49">
        <f t="shared" si="23"/>
        <v>0.34682080924855491</v>
      </c>
      <c r="K55" s="49">
        <f t="shared" si="23"/>
        <v>0.35500963391136803</v>
      </c>
      <c r="L55" s="49">
        <f t="shared" si="23"/>
        <v>0.38439306358381509</v>
      </c>
      <c r="M55" s="49">
        <f t="shared" si="23"/>
        <v>0.38535645472061658</v>
      </c>
      <c r="N55" s="49">
        <f t="shared" si="23"/>
        <v>0.41329479768786131</v>
      </c>
      <c r="O55" s="49">
        <f t="shared" si="23"/>
        <v>0.38631984585741813</v>
      </c>
      <c r="P55" s="49">
        <f t="shared" si="23"/>
        <v>0.35693641618497107</v>
      </c>
      <c r="Q55" s="49">
        <f t="shared" si="23"/>
        <v>0.33911368015414262</v>
      </c>
      <c r="R55" s="49">
        <f t="shared" si="23"/>
        <v>0.32851637764932567</v>
      </c>
      <c r="S55" s="49">
        <f t="shared" si="23"/>
        <v>0.31502890173410408</v>
      </c>
      <c r="T55" s="49">
        <f t="shared" si="23"/>
        <v>0.29768786127167629</v>
      </c>
      <c r="U55" s="49">
        <f t="shared" si="23"/>
        <v>0.26011560693641617</v>
      </c>
      <c r="V55" s="49">
        <f t="shared" si="23"/>
        <v>0.24421965317919078</v>
      </c>
      <c r="W55" s="84">
        <f>W24/W47</f>
        <v>0.24421965317919078</v>
      </c>
      <c r="X55" s="84">
        <f>X24/X47</f>
        <v>0.25144508670520233</v>
      </c>
    </row>
    <row r="56" spans="1:24" ht="16.5" customHeight="1" thickBot="1" x14ac:dyDescent="0.3">
      <c r="A56" s="4"/>
      <c r="B56" s="16"/>
      <c r="C56" s="89" t="s">
        <v>12</v>
      </c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1"/>
    </row>
    <row r="57" spans="1:24" ht="16.5" thickBot="1" x14ac:dyDescent="0.3">
      <c r="A57" s="5"/>
      <c r="B57" s="1"/>
      <c r="C57" s="12" t="s">
        <v>0</v>
      </c>
      <c r="D57" s="12">
        <v>1990</v>
      </c>
      <c r="E57" s="12">
        <v>1995</v>
      </c>
      <c r="F57" s="12">
        <v>2000</v>
      </c>
      <c r="G57" s="12">
        <v>2001</v>
      </c>
      <c r="H57" s="12">
        <v>2002</v>
      </c>
      <c r="I57" s="12">
        <v>2003</v>
      </c>
      <c r="J57" s="12">
        <v>2004</v>
      </c>
      <c r="K57" s="12">
        <v>2005</v>
      </c>
      <c r="L57" s="12">
        <v>2006</v>
      </c>
      <c r="M57" s="12">
        <v>2007</v>
      </c>
      <c r="N57" s="12">
        <v>2008</v>
      </c>
      <c r="O57" s="12">
        <v>2009</v>
      </c>
      <c r="P57" s="12">
        <v>2010</v>
      </c>
      <c r="Q57" s="13">
        <v>2011</v>
      </c>
      <c r="R57" s="14">
        <v>2012</v>
      </c>
      <c r="S57" s="14">
        <v>2013</v>
      </c>
      <c r="T57" s="13">
        <v>2014</v>
      </c>
      <c r="U57" s="14">
        <v>2015</v>
      </c>
      <c r="V57" s="14">
        <v>2016</v>
      </c>
      <c r="W57" s="14">
        <v>2017</v>
      </c>
      <c r="X57" s="14">
        <v>2018</v>
      </c>
    </row>
    <row r="58" spans="1:24" ht="63.75" thickBot="1" x14ac:dyDescent="0.3">
      <c r="A58" s="28">
        <v>44</v>
      </c>
      <c r="B58" s="1" t="s">
        <v>151</v>
      </c>
      <c r="C58" s="24" t="s">
        <v>34</v>
      </c>
      <c r="D58" s="51">
        <v>85.247615339999996</v>
      </c>
      <c r="E58" s="51">
        <v>55.660650969999999</v>
      </c>
      <c r="F58" s="51">
        <v>75.589607860000001</v>
      </c>
      <c r="G58" s="51">
        <v>79.161448100000001</v>
      </c>
      <c r="H58" s="51">
        <v>83.155354900000006</v>
      </c>
      <c r="I58" s="51">
        <v>89.012146700000002</v>
      </c>
      <c r="J58" s="51">
        <v>99.203808800000004</v>
      </c>
      <c r="K58" s="45">
        <v>108.52896800000001</v>
      </c>
      <c r="L58" s="45">
        <v>119.38186</v>
      </c>
      <c r="M58" s="45">
        <v>129.648707</v>
      </c>
      <c r="N58" s="45">
        <v>142.87287499999999</v>
      </c>
      <c r="O58" s="45">
        <v>143.15860000000001</v>
      </c>
      <c r="P58" s="45">
        <v>154.32250400000001</v>
      </c>
      <c r="Q58" s="45">
        <v>162.62306100000001</v>
      </c>
      <c r="R58" s="45">
        <v>165.36673200000001</v>
      </c>
      <c r="S58" s="45">
        <v>167.026139</v>
      </c>
      <c r="T58" s="45">
        <v>169.90965299999999</v>
      </c>
      <c r="U58" s="45">
        <v>163.40284299999999</v>
      </c>
      <c r="V58" s="45">
        <v>159.27455800000001</v>
      </c>
      <c r="W58" s="45">
        <v>163.307682</v>
      </c>
      <c r="X58" s="45">
        <v>168.28841199999999</v>
      </c>
    </row>
    <row r="59" spans="1:24" ht="32.25" thickBot="1" x14ac:dyDescent="0.3">
      <c r="A59" s="28">
        <v>45</v>
      </c>
      <c r="B59" s="20" t="s">
        <v>20</v>
      </c>
      <c r="C59" s="12" t="s">
        <v>35</v>
      </c>
      <c r="D59" s="50">
        <f>D5/D58</f>
        <v>39.916659092789118</v>
      </c>
      <c r="E59" s="50">
        <f t="shared" ref="E59:X59" si="24">E5/E58</f>
        <v>39.898922511649531</v>
      </c>
      <c r="F59" s="50">
        <f t="shared" si="24"/>
        <v>17.741856823544577</v>
      </c>
      <c r="G59" s="50">
        <f t="shared" si="24"/>
        <v>16.655834773694597</v>
      </c>
      <c r="H59" s="50">
        <f t="shared" si="24"/>
        <v>15.718771227323566</v>
      </c>
      <c r="I59" s="50">
        <f t="shared" si="24"/>
        <v>14.909201150633523</v>
      </c>
      <c r="J59" s="50">
        <f t="shared" si="24"/>
        <v>13.709151054288956</v>
      </c>
      <c r="K59" s="50">
        <f t="shared" si="24"/>
        <v>13.06195042783416</v>
      </c>
      <c r="L59" s="50">
        <f t="shared" si="24"/>
        <v>13.074013087080399</v>
      </c>
      <c r="M59" s="50">
        <f t="shared" si="24"/>
        <v>11.812690118074221</v>
      </c>
      <c r="N59" s="50">
        <f t="shared" si="24"/>
        <v>11.181968585709498</v>
      </c>
      <c r="O59" s="50">
        <f t="shared" si="24"/>
        <v>11.137298073605079</v>
      </c>
      <c r="P59" s="50">
        <f t="shared" si="24"/>
        <v>8.5489799984064554</v>
      </c>
      <c r="Q59" s="50">
        <f t="shared" si="24"/>
        <v>8.0892586322674127</v>
      </c>
      <c r="R59" s="50">
        <f t="shared" si="24"/>
        <v>8.3995129080739162</v>
      </c>
      <c r="S59" s="50">
        <f t="shared" si="24"/>
        <v>8.2244612024468822</v>
      </c>
      <c r="T59" s="50">
        <f t="shared" si="24"/>
        <v>7.9077319991937127</v>
      </c>
      <c r="U59" s="50">
        <f t="shared" si="24"/>
        <v>7.7042723179547137</v>
      </c>
      <c r="V59" s="50">
        <f t="shared" si="24"/>
        <v>7.815435281258166</v>
      </c>
      <c r="W59" s="50">
        <f t="shared" si="24"/>
        <v>7.5967032585766532</v>
      </c>
      <c r="X59" s="50">
        <f t="shared" si="24"/>
        <v>7.3403746896132098</v>
      </c>
    </row>
    <row r="60" spans="1:24" ht="32.25" thickBot="1" x14ac:dyDescent="0.3">
      <c r="A60" s="28">
        <v>46</v>
      </c>
      <c r="B60" s="22" t="s">
        <v>21</v>
      </c>
      <c r="C60" s="12" t="s">
        <v>35</v>
      </c>
      <c r="D60" s="50">
        <f>D7/D58</f>
        <v>13.763434851760159</v>
      </c>
      <c r="E60" s="50">
        <f t="shared" ref="E60:X60" si="25">E7/E58</f>
        <v>9.4914448680225334</v>
      </c>
      <c r="F60" s="50">
        <f t="shared" si="25"/>
        <v>5.1369495224683916</v>
      </c>
      <c r="G60" s="50">
        <f t="shared" si="25"/>
        <v>4.9468524060514252</v>
      </c>
      <c r="H60" s="50">
        <f t="shared" si="25"/>
        <v>4.5601392773323361</v>
      </c>
      <c r="I60" s="50">
        <f t="shared" si="25"/>
        <v>4.1769580195957685</v>
      </c>
      <c r="J60" s="50">
        <f t="shared" si="25"/>
        <v>4.1863312006222086</v>
      </c>
      <c r="K60" s="50">
        <f t="shared" si="25"/>
        <v>3.7197442069107298</v>
      </c>
      <c r="L60" s="50">
        <f t="shared" si="25"/>
        <v>3.5457648255773533</v>
      </c>
      <c r="M60" s="50">
        <f t="shared" si="25"/>
        <v>3.1485080680364979</v>
      </c>
      <c r="N60" s="50">
        <f t="shared" si="25"/>
        <v>2.7786939963236548</v>
      </c>
      <c r="O60" s="50">
        <f t="shared" si="25"/>
        <v>3.1936607371125447</v>
      </c>
      <c r="P60" s="50">
        <f t="shared" si="25"/>
        <v>2.4435839895392055</v>
      </c>
      <c r="Q60" s="50">
        <f t="shared" si="25"/>
        <v>2.2819641797297123</v>
      </c>
      <c r="R60" s="50">
        <f t="shared" si="25"/>
        <v>2.6196321035116057</v>
      </c>
      <c r="S60" s="50">
        <f t="shared" si="25"/>
        <v>2.6660497732034627</v>
      </c>
      <c r="T60" s="50">
        <f t="shared" si="25"/>
        <v>2.7238005129702669</v>
      </c>
      <c r="U60" s="50">
        <f t="shared" si="25"/>
        <v>2.8047247623470053</v>
      </c>
      <c r="V60" s="50">
        <f t="shared" si="25"/>
        <v>2.8447732374181189</v>
      </c>
      <c r="W60" s="50">
        <f t="shared" si="25"/>
        <v>2.7763543909710258</v>
      </c>
      <c r="X60" s="50">
        <f t="shared" si="25"/>
        <v>2.6935900969818412</v>
      </c>
    </row>
    <row r="61" spans="1:24" ht="32.25" thickBot="1" x14ac:dyDescent="0.3">
      <c r="A61" s="28">
        <v>47</v>
      </c>
      <c r="B61" s="22" t="s">
        <v>22</v>
      </c>
      <c r="C61" s="12" t="s">
        <v>35</v>
      </c>
      <c r="D61" s="50">
        <f>D9/D58</f>
        <v>26.153224241028958</v>
      </c>
      <c r="E61" s="50">
        <f t="shared" ref="E61:X61" si="26">E9/E58</f>
        <v>30.40747764362699</v>
      </c>
      <c r="F61" s="50">
        <f t="shared" si="26"/>
        <v>12.604907301076187</v>
      </c>
      <c r="G61" s="50">
        <f t="shared" si="26"/>
        <v>11.70898236764317</v>
      </c>
      <c r="H61" s="50">
        <f t="shared" si="26"/>
        <v>11.158631949991232</v>
      </c>
      <c r="I61" s="50">
        <f t="shared" si="26"/>
        <v>10.732243131037755</v>
      </c>
      <c r="J61" s="50">
        <f t="shared" si="26"/>
        <v>9.5228198536667481</v>
      </c>
      <c r="K61" s="50">
        <f t="shared" si="26"/>
        <v>9.3422062209234298</v>
      </c>
      <c r="L61" s="50">
        <f t="shared" si="26"/>
        <v>9.5282482615030464</v>
      </c>
      <c r="M61" s="50">
        <f t="shared" si="26"/>
        <v>8.6641820500377218</v>
      </c>
      <c r="N61" s="50">
        <f t="shared" si="26"/>
        <v>8.4032745893858429</v>
      </c>
      <c r="O61" s="50">
        <f t="shared" si="26"/>
        <v>7.9436373364925332</v>
      </c>
      <c r="P61" s="50">
        <f t="shared" si="26"/>
        <v>6.1053960088672481</v>
      </c>
      <c r="Q61" s="50">
        <f t="shared" si="26"/>
        <v>5.8072944525376995</v>
      </c>
      <c r="R61" s="50">
        <f t="shared" si="26"/>
        <v>5.7798808045623096</v>
      </c>
      <c r="S61" s="50">
        <f t="shared" si="26"/>
        <v>5.558411429243419</v>
      </c>
      <c r="T61" s="50">
        <f t="shared" si="26"/>
        <v>5.1839314862234458</v>
      </c>
      <c r="U61" s="50">
        <f t="shared" si="26"/>
        <v>4.8995475556077084</v>
      </c>
      <c r="V61" s="50">
        <f t="shared" si="26"/>
        <v>4.9706620438400462</v>
      </c>
      <c r="W61" s="50">
        <f t="shared" si="26"/>
        <v>4.8203488676056283</v>
      </c>
      <c r="X61" s="50">
        <f t="shared" si="26"/>
        <v>4.6467845926313691</v>
      </c>
    </row>
    <row r="62" spans="1:24" ht="32.25" thickBot="1" x14ac:dyDescent="0.3">
      <c r="A62" s="28">
        <v>48</v>
      </c>
      <c r="B62" s="20" t="s">
        <v>29</v>
      </c>
      <c r="C62" s="12" t="s">
        <v>35</v>
      </c>
      <c r="D62" s="50">
        <f>D12/D58</f>
        <v>7.4461320409763401</v>
      </c>
      <c r="E62" s="50">
        <f t="shared" ref="E62:X62" si="27">E12/E58</f>
        <v>5.0459345175710943</v>
      </c>
      <c r="F62" s="50">
        <f t="shared" si="27"/>
        <v>1.9222219047505984</v>
      </c>
      <c r="G62" s="50">
        <f t="shared" si="27"/>
        <v>1.8430688611922954</v>
      </c>
      <c r="H62" s="50">
        <f t="shared" si="27"/>
        <v>1.6523289470080778</v>
      </c>
      <c r="I62" s="50">
        <f t="shared" si="27"/>
        <v>1.4189074714226615</v>
      </c>
      <c r="J62" s="50">
        <f t="shared" si="27"/>
        <v>0.92839177360295055</v>
      </c>
      <c r="K62" s="50">
        <f t="shared" si="27"/>
        <v>0.69290256219887758</v>
      </c>
      <c r="L62" s="50">
        <f t="shared" si="27"/>
        <v>0.74718219334160152</v>
      </c>
      <c r="M62" s="50">
        <f t="shared" si="27"/>
        <v>0.63324966287554252</v>
      </c>
      <c r="N62" s="50">
        <f t="shared" si="27"/>
        <v>0.45774959032636525</v>
      </c>
      <c r="O62" s="50">
        <f t="shared" si="27"/>
        <v>0.98352456645985642</v>
      </c>
      <c r="P62" s="50">
        <f t="shared" si="27"/>
        <v>0.35186054264645683</v>
      </c>
      <c r="Q62" s="50">
        <f t="shared" si="27"/>
        <v>0.28962681990102251</v>
      </c>
      <c r="R62" s="50">
        <f t="shared" si="27"/>
        <v>0.40153179056595251</v>
      </c>
      <c r="S62" s="50">
        <f t="shared" si="27"/>
        <v>0.29216983815928355</v>
      </c>
      <c r="T62" s="50">
        <f t="shared" si="27"/>
        <v>0.29721678026144871</v>
      </c>
      <c r="U62" s="50">
        <f t="shared" si="27"/>
        <v>0.34821915552595373</v>
      </c>
      <c r="V62" s="50">
        <f t="shared" si="27"/>
        <v>0.33464227224538895</v>
      </c>
      <c r="W62" s="50">
        <f t="shared" si="27"/>
        <v>0.29208668824287154</v>
      </c>
      <c r="X62" s="50">
        <f t="shared" si="27"/>
        <v>0.27987666791935739</v>
      </c>
    </row>
    <row r="63" spans="1:24" ht="32.25" thickBot="1" x14ac:dyDescent="0.3">
      <c r="A63" s="28">
        <v>49</v>
      </c>
      <c r="B63" s="20" t="s">
        <v>30</v>
      </c>
      <c r="C63" s="12" t="s">
        <v>35</v>
      </c>
      <c r="D63" s="50">
        <f>D15/D58</f>
        <v>3.3338175955597351</v>
      </c>
      <c r="E63" s="50">
        <f t="shared" ref="E63:X63" si="28">E15/E58</f>
        <v>3.5267284262593668</v>
      </c>
      <c r="F63" s="50">
        <f t="shared" si="28"/>
        <v>1.8110955179652917</v>
      </c>
      <c r="G63" s="50">
        <f t="shared" si="28"/>
        <v>1.7015858506004262</v>
      </c>
      <c r="H63" s="50">
        <f t="shared" si="28"/>
        <v>1.6415058316346622</v>
      </c>
      <c r="I63" s="50">
        <f t="shared" si="28"/>
        <v>1.5750659342316478</v>
      </c>
      <c r="J63" s="50">
        <f t="shared" si="28"/>
        <v>1.4727257125232474</v>
      </c>
      <c r="K63" s="50">
        <f t="shared" si="28"/>
        <v>1.4125261008655312</v>
      </c>
      <c r="L63" s="50">
        <f t="shared" si="28"/>
        <v>1.4089242704042304</v>
      </c>
      <c r="M63" s="50">
        <f t="shared" si="28"/>
        <v>1.2479877643515567</v>
      </c>
      <c r="N63" s="50">
        <f t="shared" si="28"/>
        <v>1.1933685802850962</v>
      </c>
      <c r="O63" s="50">
        <f t="shared" si="28"/>
        <v>1.1553619552021324</v>
      </c>
      <c r="P63" s="50">
        <f t="shared" si="28"/>
        <v>1.0173500036002525</v>
      </c>
      <c r="Q63" s="50">
        <f t="shared" si="28"/>
        <v>0.96972716557093941</v>
      </c>
      <c r="R63" s="50">
        <f t="shared" si="28"/>
        <v>0.95847573501059447</v>
      </c>
      <c r="S63" s="50">
        <f t="shared" si="28"/>
        <v>0.94236746980064001</v>
      </c>
      <c r="T63" s="50">
        <f t="shared" si="28"/>
        <v>0.87929083111010764</v>
      </c>
      <c r="U63" s="50">
        <f t="shared" si="28"/>
        <v>0.82250710901033697</v>
      </c>
      <c r="V63" s="50">
        <f t="shared" si="28"/>
        <v>0.8463373039151677</v>
      </c>
      <c r="W63" s="50">
        <f t="shared" si="28"/>
        <v>0.8217617098992317</v>
      </c>
      <c r="X63" s="50">
        <f t="shared" si="28"/>
        <v>0.78080242387693322</v>
      </c>
    </row>
    <row r="64" spans="1:24" ht="32.25" thickBot="1" x14ac:dyDescent="0.3">
      <c r="A64" s="28">
        <v>50</v>
      </c>
      <c r="B64" s="20" t="s">
        <v>31</v>
      </c>
      <c r="C64" s="12" t="s">
        <v>35</v>
      </c>
      <c r="D64" s="50">
        <f>D18/D58</f>
        <v>6.4306784162063586</v>
      </c>
      <c r="E64" s="50">
        <f t="shared" ref="E64:X64" si="29">E18/E58</f>
        <v>6.7749836451472598</v>
      </c>
      <c r="F64" s="50">
        <f t="shared" si="29"/>
        <v>3.2649990784063845</v>
      </c>
      <c r="G64" s="50">
        <f t="shared" si="29"/>
        <v>3.0418847277251868</v>
      </c>
      <c r="H64" s="50">
        <f t="shared" si="29"/>
        <v>2.8849615312026042</v>
      </c>
      <c r="I64" s="50">
        <f t="shared" si="29"/>
        <v>2.7782725073857812</v>
      </c>
      <c r="J64" s="50">
        <f t="shared" si="29"/>
        <v>2.8305364823855435</v>
      </c>
      <c r="K64" s="50">
        <f t="shared" si="29"/>
        <v>2.7200111218232532</v>
      </c>
      <c r="L64" s="50">
        <f t="shared" si="29"/>
        <v>2.6628836240279723</v>
      </c>
      <c r="M64" s="50">
        <f t="shared" si="29"/>
        <v>2.4543245155541737</v>
      </c>
      <c r="N64" s="50">
        <f t="shared" si="29"/>
        <v>2.3986358502269938</v>
      </c>
      <c r="O64" s="50">
        <f t="shared" si="29"/>
        <v>2.2667167742629504</v>
      </c>
      <c r="P64" s="50">
        <f t="shared" si="29"/>
        <v>1.9919324274313224</v>
      </c>
      <c r="Q64" s="50">
        <f t="shared" si="29"/>
        <v>1.9929522787669087</v>
      </c>
      <c r="R64" s="50">
        <f t="shared" si="29"/>
        <v>2.2277757777785676</v>
      </c>
      <c r="S64" s="50">
        <f t="shared" si="29"/>
        <v>2.2715007499514792</v>
      </c>
      <c r="T64" s="50">
        <f t="shared" si="29"/>
        <v>2.2765039723787797</v>
      </c>
      <c r="U64" s="50">
        <f t="shared" si="29"/>
        <v>2.3022855238816131</v>
      </c>
      <c r="V64" s="50">
        <f t="shared" si="29"/>
        <v>2.3600756123272366</v>
      </c>
      <c r="W64" s="50">
        <f t="shared" si="29"/>
        <v>2.3507773504494418</v>
      </c>
      <c r="X64" s="50">
        <f t="shared" si="29"/>
        <v>2.2930871794072192</v>
      </c>
    </row>
    <row r="65" spans="1:24" ht="32.25" thickBot="1" x14ac:dyDescent="0.3">
      <c r="A65" s="28">
        <v>51</v>
      </c>
      <c r="B65" s="20" t="s">
        <v>32</v>
      </c>
      <c r="C65" s="12" t="s">
        <v>35</v>
      </c>
      <c r="D65" s="50">
        <f>D21/D58</f>
        <v>20.199732193470645</v>
      </c>
      <c r="E65" s="50">
        <f t="shared" ref="E65:X65" si="30">E21/E58</f>
        <v>22.612042404577004</v>
      </c>
      <c r="F65" s="50">
        <f t="shared" si="30"/>
        <v>9.6084636574009608</v>
      </c>
      <c r="G65" s="50">
        <f t="shared" si="30"/>
        <v>8.9753284844216985</v>
      </c>
      <c r="H65" s="50">
        <f t="shared" si="30"/>
        <v>8.5490585766233078</v>
      </c>
      <c r="I65" s="50">
        <f t="shared" si="30"/>
        <v>8.2314608417370074</v>
      </c>
      <c r="J65" s="50">
        <f t="shared" si="30"/>
        <v>7.5954744995637702</v>
      </c>
      <c r="K65" s="50">
        <f t="shared" si="30"/>
        <v>7.3998676556106195</v>
      </c>
      <c r="L65" s="50">
        <f t="shared" si="30"/>
        <v>7.4391536536622898</v>
      </c>
      <c r="M65" s="50">
        <f t="shared" si="30"/>
        <v>6.6441079123141584</v>
      </c>
      <c r="N65" s="50">
        <f t="shared" si="30"/>
        <v>6.3126048243937145</v>
      </c>
      <c r="O65" s="50">
        <f t="shared" si="30"/>
        <v>5.9542353725169139</v>
      </c>
      <c r="P65" s="50">
        <f t="shared" si="30"/>
        <v>4.4983717993585692</v>
      </c>
      <c r="Q65" s="50">
        <f t="shared" si="30"/>
        <v>4.2226483487480282</v>
      </c>
      <c r="R65" s="50">
        <f t="shared" si="30"/>
        <v>4.2136649347342727</v>
      </c>
      <c r="S65" s="50">
        <f t="shared" si="30"/>
        <v>4.1089377034573014</v>
      </c>
      <c r="T65" s="50">
        <f t="shared" si="30"/>
        <v>3.8685265280366381</v>
      </c>
      <c r="U65" s="50">
        <f t="shared" si="30"/>
        <v>3.6859823791437947</v>
      </c>
      <c r="V65" s="50">
        <f t="shared" si="30"/>
        <v>3.7319205745339437</v>
      </c>
      <c r="W65" s="50">
        <f t="shared" si="30"/>
        <v>3.6073012168527381</v>
      </c>
      <c r="X65" s="50">
        <f t="shared" si="30"/>
        <v>3.4785520467089559</v>
      </c>
    </row>
    <row r="66" spans="1:24" ht="32.25" thickBot="1" x14ac:dyDescent="0.3">
      <c r="A66" s="28">
        <v>52</v>
      </c>
      <c r="B66" s="20" t="s">
        <v>33</v>
      </c>
      <c r="C66" s="12" t="s">
        <v>35</v>
      </c>
      <c r="D66" s="50">
        <f>D24/D58</f>
        <v>2.1666295211114814</v>
      </c>
      <c r="E66" s="50">
        <f t="shared" ref="E66:X66" si="31">E24/E58</f>
        <v>1.7678557164743847</v>
      </c>
      <c r="F66" s="50">
        <f t="shared" si="31"/>
        <v>0.94589722085112027</v>
      </c>
      <c r="G66" s="50">
        <f t="shared" si="31"/>
        <v>0.90195419252316589</v>
      </c>
      <c r="H66" s="50">
        <f t="shared" si="31"/>
        <v>0.82616447350403888</v>
      </c>
      <c r="I66" s="50">
        <f t="shared" si="31"/>
        <v>0.76618756572466762</v>
      </c>
      <c r="J66" s="50">
        <f t="shared" si="31"/>
        <v>0.72577858522706229</v>
      </c>
      <c r="K66" s="50">
        <f t="shared" si="31"/>
        <v>0.67908136747416592</v>
      </c>
      <c r="L66" s="50">
        <f t="shared" si="31"/>
        <v>0.6684432626531368</v>
      </c>
      <c r="M66" s="50">
        <f t="shared" si="31"/>
        <v>0.61705204665095503</v>
      </c>
      <c r="N66" s="50">
        <f t="shared" si="31"/>
        <v>0.60053386620798399</v>
      </c>
      <c r="O66" s="50">
        <f t="shared" si="31"/>
        <v>0.56021782833863976</v>
      </c>
      <c r="P66" s="50">
        <f t="shared" si="31"/>
        <v>0.48016328195400454</v>
      </c>
      <c r="Q66" s="50">
        <f t="shared" si="31"/>
        <v>0.43290293250598699</v>
      </c>
      <c r="R66" s="50">
        <f t="shared" si="31"/>
        <v>0.41241668850298135</v>
      </c>
      <c r="S66" s="50">
        <f t="shared" si="31"/>
        <v>0.3915554798282202</v>
      </c>
      <c r="T66" s="50">
        <f t="shared" si="31"/>
        <v>0.36372271327044614</v>
      </c>
      <c r="U66" s="50">
        <f t="shared" si="31"/>
        <v>0.33047160629879618</v>
      </c>
      <c r="V66" s="50">
        <f t="shared" si="31"/>
        <v>0.31831825896512611</v>
      </c>
      <c r="W66" s="50">
        <f t="shared" si="31"/>
        <v>0.310456920207832</v>
      </c>
      <c r="X66" s="50">
        <f t="shared" si="31"/>
        <v>0.31018178482782288</v>
      </c>
    </row>
    <row r="67" spans="1:24" ht="15.75" x14ac:dyDescent="0.25">
      <c r="A67" s="7"/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</sheetData>
  <mergeCells count="10">
    <mergeCell ref="C34:X34"/>
    <mergeCell ref="C45:X45"/>
    <mergeCell ref="C56:X56"/>
    <mergeCell ref="B1:X1"/>
    <mergeCell ref="U2:X2"/>
    <mergeCell ref="C4:X4"/>
    <mergeCell ref="B6:X6"/>
    <mergeCell ref="C11:X11"/>
    <mergeCell ref="C27:X27"/>
    <mergeCell ref="B2:S2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rowBreaks count="2" manualBreakCount="2">
    <brk id="33" max="23" man="1"/>
    <brk id="66" max="21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Normal="100" workbookViewId="0">
      <selection activeCell="M6" sqref="M6"/>
    </sheetView>
  </sheetViews>
  <sheetFormatPr defaultRowHeight="15.75" x14ac:dyDescent="0.25"/>
  <cols>
    <col min="1" max="1" width="9.140625" style="53"/>
    <col min="2" max="2" width="36.85546875" style="54" customWidth="1"/>
    <col min="3" max="3" width="20.85546875" style="54" customWidth="1"/>
    <col min="4" max="4" width="13" style="54" customWidth="1"/>
    <col min="5" max="16384" width="9.140625" style="54"/>
  </cols>
  <sheetData>
    <row r="1" spans="1:11" s="52" customFormat="1" ht="24" customHeight="1" x14ac:dyDescent="0.3">
      <c r="B1" s="104" t="s">
        <v>145</v>
      </c>
      <c r="C1" s="104"/>
      <c r="D1" s="104"/>
      <c r="E1" s="104"/>
      <c r="F1" s="104"/>
      <c r="G1" s="104"/>
      <c r="H1" s="104"/>
      <c r="I1" s="104"/>
      <c r="J1" s="104"/>
      <c r="K1" s="104"/>
    </row>
    <row r="2" spans="1:11" s="52" customFormat="1" ht="18.75" x14ac:dyDescent="0.3">
      <c r="B2" s="105" t="s">
        <v>85</v>
      </c>
      <c r="C2" s="106"/>
      <c r="D2" s="106"/>
      <c r="E2" s="106"/>
      <c r="F2" s="106"/>
      <c r="G2" s="106"/>
      <c r="H2" s="106"/>
      <c r="I2" s="106"/>
      <c r="J2" s="106"/>
      <c r="K2" s="106"/>
    </row>
    <row r="3" spans="1:11" s="52" customFormat="1" ht="19.5" thickBot="1" x14ac:dyDescent="0.35">
      <c r="B3" s="74"/>
      <c r="C3" s="75"/>
      <c r="D3" s="75"/>
      <c r="E3" s="75"/>
      <c r="F3" s="75"/>
      <c r="G3" s="75"/>
      <c r="H3" s="75"/>
      <c r="I3" s="75"/>
      <c r="J3" s="107" t="s">
        <v>156</v>
      </c>
      <c r="K3" s="107"/>
    </row>
    <row r="4" spans="1:11" ht="53.25" customHeight="1" thickBot="1" x14ac:dyDescent="0.3">
      <c r="A4" s="55"/>
      <c r="B4" s="56"/>
      <c r="C4" s="57" t="s">
        <v>86</v>
      </c>
      <c r="D4" s="58" t="s">
        <v>0</v>
      </c>
      <c r="E4" s="55">
        <v>2010</v>
      </c>
      <c r="F4" s="55">
        <v>2011</v>
      </c>
      <c r="G4" s="58">
        <v>2012</v>
      </c>
      <c r="H4" s="55">
        <v>2013</v>
      </c>
      <c r="I4" s="55">
        <v>2014</v>
      </c>
      <c r="J4" s="58">
        <v>2015</v>
      </c>
    </row>
    <row r="5" spans="1:11" ht="48" thickBot="1" x14ac:dyDescent="0.3">
      <c r="A5" s="55">
        <v>1</v>
      </c>
      <c r="B5" s="59" t="s">
        <v>147</v>
      </c>
      <c r="C5" s="59"/>
      <c r="D5" s="60" t="s">
        <v>146</v>
      </c>
      <c r="E5" s="80">
        <v>377.1</v>
      </c>
      <c r="F5" s="80">
        <v>371.1</v>
      </c>
      <c r="G5" s="80">
        <v>433.2</v>
      </c>
      <c r="H5" s="80">
        <v>445.3</v>
      </c>
      <c r="I5" s="80">
        <v>462.8</v>
      </c>
      <c r="J5" s="80">
        <v>458.3</v>
      </c>
      <c r="K5" s="61"/>
    </row>
    <row r="6" spans="1:11" ht="16.5" thickBot="1" x14ac:dyDescent="0.3">
      <c r="A6" s="55"/>
      <c r="B6" s="108" t="s">
        <v>87</v>
      </c>
      <c r="C6" s="108"/>
      <c r="D6" s="108"/>
      <c r="E6" s="108"/>
      <c r="F6" s="108"/>
      <c r="G6" s="108"/>
      <c r="H6" s="108"/>
      <c r="I6" s="108"/>
      <c r="J6" s="108"/>
    </row>
    <row r="7" spans="1:11" ht="16.5" thickBot="1" x14ac:dyDescent="0.3">
      <c r="A7" s="55">
        <v>2</v>
      </c>
      <c r="B7" s="62" t="s">
        <v>88</v>
      </c>
      <c r="C7" s="63" t="s">
        <v>38</v>
      </c>
      <c r="D7" s="64" t="s">
        <v>146</v>
      </c>
      <c r="E7" s="65">
        <v>49.5</v>
      </c>
      <c r="F7" s="65">
        <v>66.8</v>
      </c>
      <c r="G7" s="65">
        <v>99.5</v>
      </c>
      <c r="H7" s="65">
        <v>127.4</v>
      </c>
      <c r="I7" s="65">
        <v>157.19999999999999</v>
      </c>
      <c r="J7" s="65">
        <v>154.69999999999999</v>
      </c>
    </row>
    <row r="8" spans="1:11" ht="16.5" thickBot="1" x14ac:dyDescent="0.3">
      <c r="A8" s="55">
        <v>3</v>
      </c>
      <c r="B8" s="62" t="s">
        <v>89</v>
      </c>
      <c r="C8" s="63" t="s">
        <v>39</v>
      </c>
      <c r="D8" s="64" t="s">
        <v>146</v>
      </c>
      <c r="E8" s="65" t="s">
        <v>148</v>
      </c>
      <c r="F8" s="65" t="s">
        <v>148</v>
      </c>
      <c r="G8" s="65" t="s">
        <v>148</v>
      </c>
      <c r="H8" s="65" t="s">
        <v>148</v>
      </c>
      <c r="I8" s="65" t="s">
        <v>148</v>
      </c>
      <c r="J8" s="65" t="s">
        <v>148</v>
      </c>
    </row>
    <row r="9" spans="1:11" ht="16.5" thickBot="1" x14ac:dyDescent="0.3">
      <c r="A9" s="55">
        <v>4</v>
      </c>
      <c r="B9" s="62" t="s">
        <v>90</v>
      </c>
      <c r="C9" s="63" t="s">
        <v>40</v>
      </c>
      <c r="D9" s="64" t="s">
        <v>146</v>
      </c>
      <c r="E9" s="65">
        <v>8.3000000000000007</v>
      </c>
      <c r="F9" s="65">
        <v>7.9</v>
      </c>
      <c r="G9" s="65">
        <v>7.2</v>
      </c>
      <c r="H9" s="65">
        <v>9.8000000000000007</v>
      </c>
      <c r="I9" s="65">
        <v>6.7</v>
      </c>
      <c r="J9" s="65">
        <v>7.8</v>
      </c>
    </row>
    <row r="10" spans="1:11" ht="16.5" customHeight="1" thickBot="1" x14ac:dyDescent="0.3">
      <c r="A10" s="55">
        <v>5</v>
      </c>
      <c r="B10" s="62" t="s">
        <v>91</v>
      </c>
      <c r="C10" s="63" t="s">
        <v>41</v>
      </c>
      <c r="D10" s="64" t="s">
        <v>146</v>
      </c>
      <c r="E10" s="65">
        <v>186.9</v>
      </c>
      <c r="F10" s="65">
        <v>187.6</v>
      </c>
      <c r="G10" s="65">
        <v>206.5</v>
      </c>
      <c r="H10" s="65">
        <v>192.7</v>
      </c>
      <c r="I10" s="65">
        <v>189.7</v>
      </c>
      <c r="J10" s="65">
        <v>184.4</v>
      </c>
      <c r="K10" s="61"/>
    </row>
    <row r="11" spans="1:11" ht="16.5" thickBot="1" x14ac:dyDescent="0.3">
      <c r="A11" s="55"/>
      <c r="B11" s="109" t="s">
        <v>36</v>
      </c>
      <c r="C11" s="110"/>
      <c r="D11" s="110"/>
      <c r="E11" s="110"/>
      <c r="F11" s="110"/>
      <c r="G11" s="110"/>
      <c r="H11" s="110"/>
      <c r="I11" s="110"/>
      <c r="J11" s="111"/>
    </row>
    <row r="12" spans="1:11" ht="48" thickBot="1" x14ac:dyDescent="0.3">
      <c r="A12" s="55">
        <v>6</v>
      </c>
      <c r="B12" s="66" t="s">
        <v>92</v>
      </c>
      <c r="C12" s="67" t="s">
        <v>42</v>
      </c>
      <c r="D12" s="71" t="s">
        <v>146</v>
      </c>
      <c r="E12" s="68">
        <v>17.399999999999999</v>
      </c>
      <c r="F12" s="68">
        <v>15.5</v>
      </c>
      <c r="G12" s="68">
        <v>16.399999999999999</v>
      </c>
      <c r="H12" s="68">
        <v>19.399999999999999</v>
      </c>
      <c r="I12" s="68">
        <v>18.2</v>
      </c>
      <c r="J12" s="68">
        <v>17.3</v>
      </c>
    </row>
    <row r="13" spans="1:11" ht="32.25" thickBot="1" x14ac:dyDescent="0.3">
      <c r="A13" s="55">
        <v>7</v>
      </c>
      <c r="B13" s="69" t="s">
        <v>93</v>
      </c>
      <c r="C13" s="70" t="s">
        <v>43</v>
      </c>
      <c r="D13" s="71" t="s">
        <v>146</v>
      </c>
      <c r="E13" s="68">
        <v>5.2</v>
      </c>
      <c r="F13" s="68">
        <v>4.5999999999999996</v>
      </c>
      <c r="G13" s="68">
        <v>3.6</v>
      </c>
      <c r="H13" s="68">
        <v>3.2</v>
      </c>
      <c r="I13" s="68">
        <v>3.3</v>
      </c>
      <c r="J13" s="68">
        <v>2.8</v>
      </c>
    </row>
    <row r="14" spans="1:11" ht="48" thickBot="1" x14ac:dyDescent="0.3">
      <c r="A14" s="55">
        <v>8</v>
      </c>
      <c r="B14" s="69" t="s">
        <v>94</v>
      </c>
      <c r="C14" s="70" t="s">
        <v>44</v>
      </c>
      <c r="D14" s="71" t="s">
        <v>146</v>
      </c>
      <c r="E14" s="68">
        <v>0.7</v>
      </c>
      <c r="F14" s="68">
        <v>0.7</v>
      </c>
      <c r="G14" s="68">
        <v>0.7</v>
      </c>
      <c r="H14" s="68">
        <v>0.7</v>
      </c>
      <c r="I14" s="68">
        <v>0.7</v>
      </c>
      <c r="J14" s="68">
        <v>0.4</v>
      </c>
    </row>
    <row r="15" spans="1:11" ht="32.25" thickBot="1" x14ac:dyDescent="0.3">
      <c r="A15" s="55">
        <v>9</v>
      </c>
      <c r="B15" s="69" t="s">
        <v>95</v>
      </c>
      <c r="C15" s="70" t="s">
        <v>45</v>
      </c>
      <c r="D15" s="71" t="s">
        <v>146</v>
      </c>
      <c r="E15" s="68">
        <v>4.8</v>
      </c>
      <c r="F15" s="68">
        <v>4.5</v>
      </c>
      <c r="G15" s="68">
        <v>4</v>
      </c>
      <c r="H15" s="68">
        <v>3.7</v>
      </c>
      <c r="I15" s="68">
        <v>4.5999999999999996</v>
      </c>
      <c r="J15" s="68">
        <v>4.8</v>
      </c>
    </row>
    <row r="16" spans="1:11" ht="48" thickBot="1" x14ac:dyDescent="0.3">
      <c r="A16" s="55">
        <v>10</v>
      </c>
      <c r="B16" s="69" t="s">
        <v>96</v>
      </c>
      <c r="C16" s="70" t="s">
        <v>46</v>
      </c>
      <c r="D16" s="71" t="s">
        <v>146</v>
      </c>
      <c r="E16" s="68">
        <v>2.7</v>
      </c>
      <c r="F16" s="68">
        <v>2.5</v>
      </c>
      <c r="G16" s="68">
        <v>2.4</v>
      </c>
      <c r="H16" s="68">
        <v>1.8</v>
      </c>
      <c r="I16" s="68">
        <v>1.7</v>
      </c>
      <c r="J16" s="68">
        <v>1.4</v>
      </c>
    </row>
    <row r="17" spans="1:10" ht="32.25" thickBot="1" x14ac:dyDescent="0.3">
      <c r="A17" s="55">
        <v>11</v>
      </c>
      <c r="B17" s="69" t="s">
        <v>97</v>
      </c>
      <c r="C17" s="70" t="s">
        <v>47</v>
      </c>
      <c r="D17" s="71" t="s">
        <v>146</v>
      </c>
      <c r="E17" s="68">
        <v>71.900000000000006</v>
      </c>
      <c r="F17" s="68">
        <v>73.8</v>
      </c>
      <c r="G17" s="68">
        <v>88.3</v>
      </c>
      <c r="H17" s="68">
        <v>84.4</v>
      </c>
      <c r="I17" s="68">
        <v>82.6</v>
      </c>
      <c r="J17" s="68">
        <v>90.4</v>
      </c>
    </row>
    <row r="18" spans="1:10" ht="32.25" thickBot="1" x14ac:dyDescent="0.3">
      <c r="A18" s="55">
        <v>12</v>
      </c>
      <c r="B18" s="72" t="s">
        <v>98</v>
      </c>
      <c r="C18" s="70" t="s">
        <v>48</v>
      </c>
      <c r="D18" s="71" t="s">
        <v>146</v>
      </c>
      <c r="E18" s="68">
        <v>24</v>
      </c>
      <c r="F18" s="68">
        <v>23.9</v>
      </c>
      <c r="G18" s="68">
        <v>27.4</v>
      </c>
      <c r="H18" s="68">
        <v>15.4</v>
      </c>
      <c r="I18" s="68">
        <v>14.7</v>
      </c>
      <c r="J18" s="68">
        <v>14.4</v>
      </c>
    </row>
    <row r="19" spans="1:10" ht="32.25" thickBot="1" x14ac:dyDescent="0.3">
      <c r="A19" s="55">
        <v>13</v>
      </c>
      <c r="B19" s="72" t="s">
        <v>99</v>
      </c>
      <c r="C19" s="70" t="s">
        <v>49</v>
      </c>
      <c r="D19" s="71" t="s">
        <v>146</v>
      </c>
      <c r="E19" s="68">
        <v>2.2000000000000002</v>
      </c>
      <c r="F19" s="68">
        <v>2.8</v>
      </c>
      <c r="G19" s="68">
        <v>2.1</v>
      </c>
      <c r="H19" s="68">
        <v>2.2999999999999998</v>
      </c>
      <c r="I19" s="68">
        <v>1.8</v>
      </c>
      <c r="J19" s="68">
        <v>2</v>
      </c>
    </row>
    <row r="20" spans="1:10" ht="32.25" thickBot="1" x14ac:dyDescent="0.3">
      <c r="A20" s="55">
        <v>14</v>
      </c>
      <c r="B20" s="72" t="s">
        <v>100</v>
      </c>
      <c r="C20" s="70" t="s">
        <v>50</v>
      </c>
      <c r="D20" s="71" t="s">
        <v>146</v>
      </c>
      <c r="E20" s="68">
        <v>25.6</v>
      </c>
      <c r="F20" s="68">
        <v>26.6</v>
      </c>
      <c r="G20" s="68">
        <v>25.8</v>
      </c>
      <c r="H20" s="68">
        <v>29.3</v>
      </c>
      <c r="I20" s="68">
        <v>30.7</v>
      </c>
      <c r="J20" s="68">
        <v>24.4</v>
      </c>
    </row>
    <row r="21" spans="1:10" ht="32.25" thickBot="1" x14ac:dyDescent="0.3">
      <c r="A21" s="55">
        <v>15</v>
      </c>
      <c r="B21" s="72" t="s">
        <v>101</v>
      </c>
      <c r="C21" s="70" t="s">
        <v>51</v>
      </c>
      <c r="D21" s="71" t="s">
        <v>146</v>
      </c>
      <c r="E21" s="68">
        <v>10</v>
      </c>
      <c r="F21" s="68">
        <v>9.5</v>
      </c>
      <c r="G21" s="68">
        <v>12.1</v>
      </c>
      <c r="H21" s="68">
        <v>10.6</v>
      </c>
      <c r="I21" s="68">
        <v>10.9</v>
      </c>
      <c r="J21" s="68">
        <v>10.4</v>
      </c>
    </row>
    <row r="22" spans="1:10" ht="32.25" thickBot="1" x14ac:dyDescent="0.3">
      <c r="A22" s="55">
        <v>16</v>
      </c>
      <c r="B22" s="72" t="s">
        <v>102</v>
      </c>
      <c r="C22" s="70" t="s">
        <v>52</v>
      </c>
      <c r="D22" s="71" t="s">
        <v>146</v>
      </c>
      <c r="E22" s="68">
        <v>11.6</v>
      </c>
      <c r="F22" s="68">
        <v>12.6</v>
      </c>
      <c r="G22" s="68">
        <v>13.9</v>
      </c>
      <c r="H22" s="68">
        <v>12.8</v>
      </c>
      <c r="I22" s="68">
        <v>11.7</v>
      </c>
      <c r="J22" s="68">
        <v>9.1</v>
      </c>
    </row>
    <row r="23" spans="1:10" ht="32.25" thickBot="1" x14ac:dyDescent="0.3">
      <c r="A23" s="55">
        <v>17</v>
      </c>
      <c r="B23" s="72" t="s">
        <v>103</v>
      </c>
      <c r="C23" s="70" t="s">
        <v>53</v>
      </c>
      <c r="D23" s="71" t="s">
        <v>146</v>
      </c>
      <c r="E23" s="68">
        <v>1.4</v>
      </c>
      <c r="F23" s="68">
        <v>1.3</v>
      </c>
      <c r="G23" s="68">
        <v>1.4</v>
      </c>
      <c r="H23" s="68">
        <v>1.5</v>
      </c>
      <c r="I23" s="68">
        <v>1.3</v>
      </c>
      <c r="J23" s="68">
        <v>1.1000000000000001</v>
      </c>
    </row>
    <row r="24" spans="1:10" ht="32.25" thickBot="1" x14ac:dyDescent="0.3">
      <c r="A24" s="55">
        <v>18</v>
      </c>
      <c r="B24" s="72" t="s">
        <v>104</v>
      </c>
      <c r="C24" s="70" t="s">
        <v>54</v>
      </c>
      <c r="D24" s="71" t="s">
        <v>146</v>
      </c>
      <c r="E24" s="68">
        <v>5.7</v>
      </c>
      <c r="F24" s="68">
        <v>6.1</v>
      </c>
      <c r="G24" s="68">
        <v>5</v>
      </c>
      <c r="H24" s="68">
        <v>4.5999999999999996</v>
      </c>
      <c r="I24" s="68">
        <v>4.4000000000000004</v>
      </c>
      <c r="J24" s="68">
        <v>3.1</v>
      </c>
    </row>
    <row r="25" spans="1:10" ht="16.5" thickBot="1" x14ac:dyDescent="0.3">
      <c r="A25" s="55">
        <v>19</v>
      </c>
      <c r="B25" s="72" t="s">
        <v>105</v>
      </c>
      <c r="C25" s="70" t="s">
        <v>55</v>
      </c>
      <c r="D25" s="71" t="s">
        <v>146</v>
      </c>
      <c r="E25" s="68">
        <v>3.7</v>
      </c>
      <c r="F25" s="68">
        <v>3</v>
      </c>
      <c r="G25" s="68">
        <v>3.3</v>
      </c>
      <c r="H25" s="68">
        <v>3.2</v>
      </c>
      <c r="I25" s="68">
        <v>3.1</v>
      </c>
      <c r="J25" s="68">
        <v>2.8</v>
      </c>
    </row>
    <row r="26" spans="1:10" ht="16.5" thickBot="1" x14ac:dyDescent="0.3">
      <c r="A26" s="55">
        <v>20</v>
      </c>
      <c r="B26" s="73" t="s">
        <v>106</v>
      </c>
      <c r="C26" s="63" t="s">
        <v>56</v>
      </c>
      <c r="D26" s="64" t="s">
        <v>146</v>
      </c>
      <c r="E26" s="65">
        <v>88.8</v>
      </c>
      <c r="F26" s="65">
        <v>71.400000000000006</v>
      </c>
      <c r="G26" s="65">
        <v>80.7</v>
      </c>
      <c r="H26" s="65">
        <v>72.099999999999994</v>
      </c>
      <c r="I26" s="65">
        <v>72.3</v>
      </c>
      <c r="J26" s="65">
        <v>62.4</v>
      </c>
    </row>
    <row r="27" spans="1:10" ht="16.5" thickBot="1" x14ac:dyDescent="0.3">
      <c r="A27" s="55">
        <v>21</v>
      </c>
      <c r="B27" s="73" t="s">
        <v>107</v>
      </c>
      <c r="C27" s="63" t="s">
        <v>57</v>
      </c>
      <c r="D27" s="64" t="s">
        <v>146</v>
      </c>
      <c r="E27" s="65">
        <v>11.9</v>
      </c>
      <c r="F27" s="65">
        <v>9.3000000000000007</v>
      </c>
      <c r="G27" s="65">
        <v>8.6</v>
      </c>
      <c r="H27" s="65">
        <v>6.9</v>
      </c>
      <c r="I27" s="65">
        <v>7</v>
      </c>
      <c r="J27" s="65">
        <v>5.5</v>
      </c>
    </row>
    <row r="28" spans="1:10" ht="32.25" thickBot="1" x14ac:dyDescent="0.3">
      <c r="A28" s="55">
        <v>22</v>
      </c>
      <c r="B28" s="73" t="s">
        <v>108</v>
      </c>
      <c r="C28" s="63" t="s">
        <v>58</v>
      </c>
      <c r="D28" s="64" t="s">
        <v>146</v>
      </c>
      <c r="E28" s="65">
        <v>2.9</v>
      </c>
      <c r="F28" s="65">
        <v>4.2</v>
      </c>
      <c r="G28" s="65">
        <v>3.4</v>
      </c>
      <c r="H28" s="65">
        <v>3.4</v>
      </c>
      <c r="I28" s="65">
        <v>1.9</v>
      </c>
      <c r="J28" s="65">
        <v>2.1</v>
      </c>
    </row>
    <row r="29" spans="1:10" ht="16.5" thickBot="1" x14ac:dyDescent="0.3">
      <c r="A29" s="55">
        <v>23</v>
      </c>
      <c r="B29" s="73" t="s">
        <v>109</v>
      </c>
      <c r="C29" s="63" t="s">
        <v>59</v>
      </c>
      <c r="D29" s="64" t="s">
        <v>146</v>
      </c>
      <c r="E29" s="65">
        <v>0</v>
      </c>
      <c r="F29" s="65">
        <v>1.2</v>
      </c>
      <c r="G29" s="65">
        <v>3.1</v>
      </c>
      <c r="H29" s="65" t="s">
        <v>148</v>
      </c>
      <c r="I29" s="65" t="s">
        <v>148</v>
      </c>
      <c r="J29" s="65" t="s">
        <v>148</v>
      </c>
    </row>
    <row r="30" spans="1:10" ht="16.5" thickBot="1" x14ac:dyDescent="0.3">
      <c r="A30" s="55">
        <v>24</v>
      </c>
      <c r="B30" s="73" t="s">
        <v>110</v>
      </c>
      <c r="C30" s="63" t="s">
        <v>60</v>
      </c>
      <c r="D30" s="64" t="s">
        <v>146</v>
      </c>
      <c r="E30" s="65">
        <v>21</v>
      </c>
      <c r="F30" s="65">
        <v>15.8</v>
      </c>
      <c r="G30" s="65">
        <v>17.100000000000001</v>
      </c>
      <c r="H30" s="65">
        <v>25.8</v>
      </c>
      <c r="I30" s="65">
        <v>22</v>
      </c>
      <c r="J30" s="65">
        <v>27.9</v>
      </c>
    </row>
    <row r="31" spans="1:10" ht="16.5" thickBot="1" x14ac:dyDescent="0.3">
      <c r="A31" s="55">
        <v>25</v>
      </c>
      <c r="B31" s="73" t="s">
        <v>111</v>
      </c>
      <c r="C31" s="63" t="s">
        <v>61</v>
      </c>
      <c r="D31" s="64" t="s">
        <v>146</v>
      </c>
      <c r="E31" s="65" t="s">
        <v>148</v>
      </c>
      <c r="F31" s="65" t="s">
        <v>148</v>
      </c>
      <c r="G31" s="65" t="s">
        <v>148</v>
      </c>
      <c r="H31" s="65" t="s">
        <v>148</v>
      </c>
      <c r="I31" s="65" t="s">
        <v>148</v>
      </c>
      <c r="J31" s="65" t="s">
        <v>148</v>
      </c>
    </row>
    <row r="32" spans="1:10" ht="33" customHeight="1" thickBot="1" x14ac:dyDescent="0.3">
      <c r="A32" s="55">
        <v>26</v>
      </c>
      <c r="B32" s="73" t="s">
        <v>112</v>
      </c>
      <c r="C32" s="63" t="s">
        <v>62</v>
      </c>
      <c r="D32" s="64" t="s">
        <v>146</v>
      </c>
      <c r="E32" s="65">
        <v>2.7</v>
      </c>
      <c r="F32" s="65">
        <v>2.2999999999999998</v>
      </c>
      <c r="G32" s="65">
        <v>2.6</v>
      </c>
      <c r="H32" s="65">
        <v>2.6</v>
      </c>
      <c r="I32" s="65">
        <v>1.7</v>
      </c>
      <c r="J32" s="65">
        <v>1.4</v>
      </c>
    </row>
    <row r="33" spans="1:10" ht="16.5" thickBot="1" x14ac:dyDescent="0.3">
      <c r="A33" s="55">
        <v>27</v>
      </c>
      <c r="B33" s="73" t="s">
        <v>113</v>
      </c>
      <c r="C33" s="63" t="s">
        <v>63</v>
      </c>
      <c r="D33" s="64" t="s">
        <v>146</v>
      </c>
      <c r="E33" s="65">
        <v>1.3</v>
      </c>
      <c r="F33" s="65">
        <v>0.9</v>
      </c>
      <c r="G33" s="65">
        <v>0.9</v>
      </c>
      <c r="H33" s="65">
        <v>0.8</v>
      </c>
      <c r="I33" s="65">
        <v>0.8</v>
      </c>
      <c r="J33" s="65">
        <v>0.4</v>
      </c>
    </row>
    <row r="34" spans="1:10" ht="16.5" thickBot="1" x14ac:dyDescent="0.3">
      <c r="A34" s="55">
        <v>28</v>
      </c>
      <c r="B34" s="73" t="s">
        <v>114</v>
      </c>
      <c r="C34" s="63" t="s">
        <v>64</v>
      </c>
      <c r="D34" s="64" t="s">
        <v>146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 t="s">
        <v>148</v>
      </c>
    </row>
    <row r="35" spans="1:10" ht="16.5" thickBot="1" x14ac:dyDescent="0.3">
      <c r="A35" s="55">
        <v>29</v>
      </c>
      <c r="B35" s="73" t="s">
        <v>115</v>
      </c>
      <c r="C35" s="63" t="s">
        <v>65</v>
      </c>
      <c r="D35" s="64" t="s">
        <v>146</v>
      </c>
      <c r="E35" s="65">
        <v>0.6</v>
      </c>
      <c r="F35" s="65">
        <v>0.5</v>
      </c>
      <c r="G35" s="65">
        <v>0.4</v>
      </c>
      <c r="H35" s="65">
        <v>0.3</v>
      </c>
      <c r="I35" s="65">
        <v>0.2</v>
      </c>
      <c r="J35" s="65">
        <v>0.2</v>
      </c>
    </row>
    <row r="36" spans="1:10" ht="16.5" thickBot="1" x14ac:dyDescent="0.3">
      <c r="A36" s="55">
        <v>30</v>
      </c>
      <c r="B36" s="73" t="s">
        <v>116</v>
      </c>
      <c r="C36" s="63" t="s">
        <v>66</v>
      </c>
      <c r="D36" s="64" t="s">
        <v>146</v>
      </c>
      <c r="E36" s="65">
        <v>3.2</v>
      </c>
      <c r="F36" s="65">
        <v>3.2</v>
      </c>
      <c r="G36" s="65">
        <v>3.2</v>
      </c>
      <c r="H36" s="65">
        <v>3.5</v>
      </c>
      <c r="I36" s="65">
        <v>3</v>
      </c>
      <c r="J36" s="65">
        <v>2.6</v>
      </c>
    </row>
    <row r="37" spans="1:10" x14ac:dyDescent="0.25">
      <c r="E37" s="53"/>
      <c r="F37" s="53"/>
      <c r="G37" s="53"/>
      <c r="H37" s="53"/>
      <c r="I37" s="53"/>
      <c r="J37" s="53"/>
    </row>
    <row r="38" spans="1:10" x14ac:dyDescent="0.25">
      <c r="E38" s="61"/>
      <c r="F38" s="61"/>
      <c r="G38" s="61"/>
      <c r="H38" s="61"/>
      <c r="I38" s="61"/>
      <c r="J38" s="61"/>
    </row>
  </sheetData>
  <mergeCells count="5">
    <mergeCell ref="B1:K1"/>
    <mergeCell ref="B2:K2"/>
    <mergeCell ref="J3:K3"/>
    <mergeCell ref="B6:J6"/>
    <mergeCell ref="B11:J11"/>
  </mergeCell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G3" sqref="G3:H3"/>
    </sheetView>
  </sheetViews>
  <sheetFormatPr defaultRowHeight="15.75" x14ac:dyDescent="0.25"/>
  <cols>
    <col min="1" max="1" width="9.140625" style="53"/>
    <col min="2" max="2" width="36.85546875" style="54" customWidth="1"/>
    <col min="3" max="3" width="27.140625" style="54" customWidth="1"/>
    <col min="4" max="4" width="13" style="54" customWidth="1"/>
    <col min="5" max="7" width="11.42578125" style="54" customWidth="1"/>
    <col min="8" max="8" width="13.28515625" style="54" customWidth="1"/>
    <col min="9" max="16384" width="9.140625" style="54"/>
  </cols>
  <sheetData>
    <row r="1" spans="1:8" s="52" customFormat="1" ht="36.75" customHeight="1" x14ac:dyDescent="0.3">
      <c r="B1" s="112" t="s">
        <v>154</v>
      </c>
      <c r="C1" s="113"/>
      <c r="D1" s="113"/>
      <c r="E1" s="113"/>
      <c r="F1" s="113"/>
      <c r="G1" s="113"/>
      <c r="H1" s="113"/>
    </row>
    <row r="2" spans="1:8" s="52" customFormat="1" ht="18.75" x14ac:dyDescent="0.3">
      <c r="B2" s="105" t="s">
        <v>85</v>
      </c>
      <c r="C2" s="105"/>
      <c r="D2" s="105"/>
      <c r="E2" s="105"/>
      <c r="F2" s="105"/>
      <c r="G2" s="105"/>
      <c r="H2" s="105"/>
    </row>
    <row r="3" spans="1:8" s="52" customFormat="1" ht="19.5" thickBot="1" x14ac:dyDescent="0.35">
      <c r="B3" s="74"/>
      <c r="C3" s="74"/>
      <c r="D3" s="74"/>
      <c r="E3" s="74"/>
      <c r="F3" s="74"/>
      <c r="G3" s="107" t="s">
        <v>153</v>
      </c>
      <c r="H3" s="107"/>
    </row>
    <row r="4" spans="1:8" ht="47.25" customHeight="1" thickBot="1" x14ac:dyDescent="0.3">
      <c r="A4" s="55"/>
      <c r="B4" s="56"/>
      <c r="C4" s="57" t="s">
        <v>117</v>
      </c>
      <c r="D4" s="58" t="s">
        <v>0</v>
      </c>
      <c r="E4" s="58">
        <v>2016</v>
      </c>
      <c r="F4" s="58">
        <v>2017</v>
      </c>
      <c r="G4" s="58">
        <v>2018</v>
      </c>
    </row>
    <row r="5" spans="1:8" ht="48" thickBot="1" x14ac:dyDescent="0.3">
      <c r="A5" s="55">
        <v>1</v>
      </c>
      <c r="B5" s="59" t="s">
        <v>147</v>
      </c>
      <c r="C5" s="59"/>
      <c r="D5" s="76" t="s">
        <v>146</v>
      </c>
      <c r="E5" s="60">
        <v>453.1</v>
      </c>
      <c r="F5" s="60">
        <v>453.4</v>
      </c>
      <c r="G5" s="60">
        <v>453.3</v>
      </c>
    </row>
    <row r="6" spans="1:8" ht="16.5" customHeight="1" thickBot="1" x14ac:dyDescent="0.3">
      <c r="A6" s="114" t="s">
        <v>149</v>
      </c>
      <c r="B6" s="115"/>
      <c r="C6" s="115"/>
      <c r="D6" s="115"/>
      <c r="E6" s="115"/>
      <c r="F6" s="115"/>
      <c r="G6" s="116"/>
    </row>
    <row r="7" spans="1:8" ht="16.5" thickBot="1" x14ac:dyDescent="0.3">
      <c r="A7" s="55">
        <v>2</v>
      </c>
      <c r="B7" s="62" t="s">
        <v>118</v>
      </c>
      <c r="C7" s="63" t="s">
        <v>38</v>
      </c>
      <c r="D7" s="64" t="s">
        <v>146</v>
      </c>
      <c r="E7" s="65">
        <v>163.19999999999999</v>
      </c>
      <c r="F7" s="65">
        <v>165.3</v>
      </c>
      <c r="G7" s="65">
        <v>168.6</v>
      </c>
    </row>
    <row r="8" spans="1:8" ht="16.5" thickBot="1" x14ac:dyDescent="0.3">
      <c r="A8" s="55">
        <v>3</v>
      </c>
      <c r="B8" s="62" t="s">
        <v>119</v>
      </c>
      <c r="C8" s="63" t="s">
        <v>39</v>
      </c>
      <c r="D8" s="64" t="s">
        <v>146</v>
      </c>
      <c r="E8" s="65">
        <v>5</v>
      </c>
      <c r="F8" s="65">
        <v>4.5999999999999996</v>
      </c>
      <c r="G8" s="65">
        <v>4.7</v>
      </c>
    </row>
    <row r="9" spans="1:8" ht="16.5" customHeight="1" thickBot="1" x14ac:dyDescent="0.3">
      <c r="A9" s="55">
        <v>4</v>
      </c>
      <c r="B9" s="62" t="s">
        <v>91</v>
      </c>
      <c r="C9" s="63" t="s">
        <v>67</v>
      </c>
      <c r="D9" s="64" t="s">
        <v>146</v>
      </c>
      <c r="E9" s="65">
        <v>176.8</v>
      </c>
      <c r="F9" s="65">
        <v>175.2</v>
      </c>
      <c r="G9" s="65">
        <v>173.5</v>
      </c>
    </row>
    <row r="10" spans="1:8" ht="16.5" thickBot="1" x14ac:dyDescent="0.3">
      <c r="A10" s="55"/>
      <c r="B10" s="109" t="s">
        <v>36</v>
      </c>
      <c r="C10" s="110"/>
      <c r="D10" s="110"/>
      <c r="E10" s="110"/>
      <c r="F10" s="110"/>
      <c r="G10" s="111"/>
    </row>
    <row r="11" spans="1:8" ht="32.25" thickBot="1" x14ac:dyDescent="0.3">
      <c r="A11" s="55">
        <v>5</v>
      </c>
      <c r="B11" s="77" t="s">
        <v>120</v>
      </c>
      <c r="C11" s="70" t="s">
        <v>68</v>
      </c>
      <c r="D11" s="71" t="s">
        <v>146</v>
      </c>
      <c r="E11" s="81">
        <v>15.8</v>
      </c>
      <c r="F11" s="81">
        <v>15.9</v>
      </c>
      <c r="G11" s="81">
        <v>16</v>
      </c>
    </row>
    <row r="12" spans="1:8" ht="48" thickBot="1" x14ac:dyDescent="0.3">
      <c r="A12" s="55">
        <v>6</v>
      </c>
      <c r="B12" s="77" t="s">
        <v>121</v>
      </c>
      <c r="C12" s="70" t="s">
        <v>69</v>
      </c>
      <c r="D12" s="71" t="s">
        <v>146</v>
      </c>
      <c r="E12" s="81">
        <v>3.5</v>
      </c>
      <c r="F12" s="81">
        <v>3.6</v>
      </c>
      <c r="G12" s="81">
        <v>3.5</v>
      </c>
    </row>
    <row r="13" spans="1:8" ht="48" thickBot="1" x14ac:dyDescent="0.3">
      <c r="A13" s="55">
        <v>7</v>
      </c>
      <c r="B13" s="77" t="s">
        <v>122</v>
      </c>
      <c r="C13" s="70" t="s">
        <v>70</v>
      </c>
      <c r="D13" s="71" t="s">
        <v>146</v>
      </c>
      <c r="E13" s="81">
        <v>7.5</v>
      </c>
      <c r="F13" s="81">
        <v>8.8000000000000007</v>
      </c>
      <c r="G13" s="81">
        <v>8.5</v>
      </c>
    </row>
    <row r="14" spans="1:8" ht="32.25" thickBot="1" x14ac:dyDescent="0.3">
      <c r="A14" s="55">
        <v>8</v>
      </c>
      <c r="B14" s="77" t="s">
        <v>123</v>
      </c>
      <c r="C14" s="70" t="s">
        <v>71</v>
      </c>
      <c r="D14" s="71" t="s">
        <v>146</v>
      </c>
      <c r="E14" s="81">
        <v>84</v>
      </c>
      <c r="F14" s="81">
        <v>83.9</v>
      </c>
      <c r="G14" s="81">
        <v>84.1</v>
      </c>
    </row>
    <row r="15" spans="1:8" ht="32.25" thickBot="1" x14ac:dyDescent="0.3">
      <c r="A15" s="55">
        <v>9</v>
      </c>
      <c r="B15" s="77" t="s">
        <v>98</v>
      </c>
      <c r="C15" s="70" t="s">
        <v>72</v>
      </c>
      <c r="D15" s="71" t="s">
        <v>146</v>
      </c>
      <c r="E15" s="81">
        <v>13.9</v>
      </c>
      <c r="F15" s="81">
        <v>13.1</v>
      </c>
      <c r="G15" s="81">
        <v>14</v>
      </c>
    </row>
    <row r="16" spans="1:8" ht="48" thickBot="1" x14ac:dyDescent="0.3">
      <c r="A16" s="55">
        <v>10</v>
      </c>
      <c r="B16" s="77" t="s">
        <v>124</v>
      </c>
      <c r="C16" s="70" t="s">
        <v>73</v>
      </c>
      <c r="D16" s="71" t="s">
        <v>146</v>
      </c>
      <c r="E16" s="81">
        <v>0.1</v>
      </c>
      <c r="F16" s="81">
        <v>0.1</v>
      </c>
      <c r="G16" s="81">
        <v>0.1</v>
      </c>
    </row>
    <row r="17" spans="1:8" ht="48" thickBot="1" x14ac:dyDescent="0.3">
      <c r="A17" s="55">
        <v>11</v>
      </c>
      <c r="B17" s="78" t="s">
        <v>125</v>
      </c>
      <c r="C17" s="70" t="s">
        <v>74</v>
      </c>
      <c r="D17" s="71" t="s">
        <v>146</v>
      </c>
      <c r="E17" s="81">
        <v>26.5</v>
      </c>
      <c r="F17" s="81">
        <v>23.5</v>
      </c>
      <c r="G17" s="81">
        <v>21.7</v>
      </c>
    </row>
    <row r="18" spans="1:8" ht="63.75" thickBot="1" x14ac:dyDescent="0.3">
      <c r="A18" s="55">
        <v>12</v>
      </c>
      <c r="B18" s="78" t="s">
        <v>126</v>
      </c>
      <c r="C18" s="70" t="s">
        <v>75</v>
      </c>
      <c r="D18" s="71" t="s">
        <v>146</v>
      </c>
      <c r="E18" s="81">
        <v>11.4</v>
      </c>
      <c r="F18" s="81">
        <v>11.7</v>
      </c>
      <c r="G18" s="81">
        <v>10.6</v>
      </c>
    </row>
    <row r="19" spans="1:8" ht="32.25" thickBot="1" x14ac:dyDescent="0.3">
      <c r="A19" s="55">
        <v>13</v>
      </c>
      <c r="B19" s="78" t="s">
        <v>127</v>
      </c>
      <c r="C19" s="70" t="s">
        <v>76</v>
      </c>
      <c r="D19" s="71" t="s">
        <v>146</v>
      </c>
      <c r="E19" s="81">
        <v>0.3</v>
      </c>
      <c r="F19" s="81">
        <v>0.4</v>
      </c>
      <c r="G19" s="81">
        <v>0.4</v>
      </c>
    </row>
    <row r="20" spans="1:8" ht="32.25" thickBot="1" x14ac:dyDescent="0.3">
      <c r="A20" s="55">
        <v>14</v>
      </c>
      <c r="B20" s="79" t="s">
        <v>128</v>
      </c>
      <c r="C20" s="70" t="s">
        <v>77</v>
      </c>
      <c r="D20" s="71" t="s">
        <v>146</v>
      </c>
      <c r="E20" s="81">
        <v>0.6</v>
      </c>
      <c r="F20" s="81">
        <v>0.5</v>
      </c>
      <c r="G20" s="81">
        <v>0.5</v>
      </c>
    </row>
    <row r="21" spans="1:8" ht="32.25" thickBot="1" x14ac:dyDescent="0.3">
      <c r="A21" s="55">
        <v>15</v>
      </c>
      <c r="B21" s="78" t="s">
        <v>129</v>
      </c>
      <c r="C21" s="70" t="s">
        <v>78</v>
      </c>
      <c r="D21" s="71" t="s">
        <v>146</v>
      </c>
      <c r="E21" s="81">
        <v>8.9</v>
      </c>
      <c r="F21" s="81">
        <v>8.9</v>
      </c>
      <c r="G21" s="81">
        <v>8.9</v>
      </c>
    </row>
    <row r="22" spans="1:8" ht="32.25" thickBot="1" x14ac:dyDescent="0.3">
      <c r="A22" s="55">
        <v>16</v>
      </c>
      <c r="B22" s="78" t="s">
        <v>130</v>
      </c>
      <c r="C22" s="70" t="s">
        <v>79</v>
      </c>
      <c r="D22" s="71" t="s">
        <v>146</v>
      </c>
      <c r="E22" s="81">
        <v>2.1</v>
      </c>
      <c r="F22" s="81">
        <v>2.7</v>
      </c>
      <c r="G22" s="81">
        <v>3.1</v>
      </c>
    </row>
    <row r="23" spans="1:8" ht="48" thickBot="1" x14ac:dyDescent="0.3">
      <c r="A23" s="55">
        <v>17</v>
      </c>
      <c r="B23" s="78" t="s">
        <v>131</v>
      </c>
      <c r="C23" s="70" t="s">
        <v>80</v>
      </c>
      <c r="D23" s="71" t="s">
        <v>146</v>
      </c>
      <c r="E23" s="81">
        <v>2.2000000000000002</v>
      </c>
      <c r="F23" s="81">
        <v>2</v>
      </c>
      <c r="G23" s="81">
        <v>2.2999999999999998</v>
      </c>
    </row>
    <row r="24" spans="1:8" ht="32.25" thickBot="1" x14ac:dyDescent="0.3">
      <c r="A24" s="55">
        <v>18</v>
      </c>
      <c r="B24" s="73" t="s">
        <v>132</v>
      </c>
      <c r="C24" s="63" t="s">
        <v>41</v>
      </c>
      <c r="D24" s="64" t="s">
        <v>146</v>
      </c>
      <c r="E24" s="65">
        <v>67.7</v>
      </c>
      <c r="F24" s="65">
        <v>61.8</v>
      </c>
      <c r="G24" s="65">
        <v>62.1</v>
      </c>
    </row>
    <row r="25" spans="1:8" ht="32.25" thickBot="1" x14ac:dyDescent="0.3">
      <c r="A25" s="55">
        <v>19</v>
      </c>
      <c r="B25" s="73" t="s">
        <v>133</v>
      </c>
      <c r="C25" s="63" t="s">
        <v>56</v>
      </c>
      <c r="D25" s="64" t="s">
        <v>146</v>
      </c>
      <c r="E25" s="65">
        <v>8.6</v>
      </c>
      <c r="F25" s="65">
        <v>8.8000000000000007</v>
      </c>
      <c r="G25" s="65">
        <v>9.8000000000000007</v>
      </c>
      <c r="H25" s="61"/>
    </row>
    <row r="26" spans="1:8" ht="16.5" thickBot="1" x14ac:dyDescent="0.3">
      <c r="A26" s="55">
        <v>20</v>
      </c>
      <c r="B26" s="73" t="s">
        <v>107</v>
      </c>
      <c r="C26" s="63" t="s">
        <v>57</v>
      </c>
      <c r="D26" s="64" t="s">
        <v>146</v>
      </c>
      <c r="E26" s="65">
        <v>4.3</v>
      </c>
      <c r="F26" s="65">
        <v>4.5999999999999996</v>
      </c>
      <c r="G26" s="65">
        <v>4.4000000000000004</v>
      </c>
    </row>
    <row r="27" spans="1:8" ht="32.25" thickBot="1" x14ac:dyDescent="0.3">
      <c r="A27" s="55">
        <v>21</v>
      </c>
      <c r="B27" s="73" t="s">
        <v>134</v>
      </c>
      <c r="C27" s="63" t="s">
        <v>58</v>
      </c>
      <c r="D27" s="64" t="s">
        <v>146</v>
      </c>
      <c r="E27" s="65">
        <v>2.5</v>
      </c>
      <c r="F27" s="65">
        <v>2.2000000000000002</v>
      </c>
      <c r="G27" s="65">
        <v>2.9</v>
      </c>
    </row>
    <row r="28" spans="1:8" ht="32.25" thickBot="1" x14ac:dyDescent="0.3">
      <c r="A28" s="55">
        <v>22</v>
      </c>
      <c r="B28" s="73" t="s">
        <v>135</v>
      </c>
      <c r="C28" s="63" t="s">
        <v>59</v>
      </c>
      <c r="D28" s="64" t="s">
        <v>146</v>
      </c>
      <c r="E28" s="65">
        <v>23</v>
      </c>
      <c r="F28" s="65">
        <v>29.2</v>
      </c>
      <c r="G28" s="65">
        <v>25.5</v>
      </c>
    </row>
    <row r="29" spans="1:8" ht="32.25" thickBot="1" x14ac:dyDescent="0.3">
      <c r="A29" s="55">
        <v>23</v>
      </c>
      <c r="B29" s="73" t="s">
        <v>136</v>
      </c>
      <c r="C29" s="63" t="s">
        <v>60</v>
      </c>
      <c r="D29" s="64" t="s">
        <v>146</v>
      </c>
      <c r="E29" s="65">
        <v>0</v>
      </c>
      <c r="F29" s="65">
        <v>0</v>
      </c>
      <c r="G29" s="65" t="s">
        <v>155</v>
      </c>
    </row>
    <row r="30" spans="1:8" ht="16.5" thickBot="1" x14ac:dyDescent="0.3">
      <c r="A30" s="55">
        <v>24</v>
      </c>
      <c r="B30" s="73" t="s">
        <v>137</v>
      </c>
      <c r="C30" s="63" t="s">
        <v>61</v>
      </c>
      <c r="D30" s="64" t="s">
        <v>146</v>
      </c>
      <c r="E30" s="82" t="s">
        <v>148</v>
      </c>
      <c r="F30" s="65">
        <v>0</v>
      </c>
      <c r="G30" s="65" t="s">
        <v>155</v>
      </c>
    </row>
    <row r="31" spans="1:8" ht="16.5" thickBot="1" x14ac:dyDescent="0.3">
      <c r="A31" s="55">
        <v>25</v>
      </c>
      <c r="B31" s="73" t="s">
        <v>138</v>
      </c>
      <c r="C31" s="63" t="s">
        <v>62</v>
      </c>
      <c r="D31" s="64" t="s">
        <v>146</v>
      </c>
      <c r="E31" s="82" t="s">
        <v>148</v>
      </c>
      <c r="F31" s="82" t="s">
        <v>148</v>
      </c>
      <c r="G31" s="82" t="s">
        <v>155</v>
      </c>
    </row>
    <row r="32" spans="1:8" ht="16.5" thickBot="1" x14ac:dyDescent="0.3">
      <c r="A32" s="55">
        <v>26</v>
      </c>
      <c r="B32" s="73" t="s">
        <v>139</v>
      </c>
      <c r="C32" s="63" t="s">
        <v>63</v>
      </c>
      <c r="D32" s="64" t="s">
        <v>146</v>
      </c>
      <c r="E32" s="65">
        <v>0.4</v>
      </c>
      <c r="F32" s="65">
        <v>0.5</v>
      </c>
      <c r="G32" s="65">
        <v>0.4</v>
      </c>
    </row>
    <row r="33" spans="1:7" ht="32.25" thickBot="1" x14ac:dyDescent="0.3">
      <c r="A33" s="55">
        <v>27</v>
      </c>
      <c r="B33" s="73" t="s">
        <v>140</v>
      </c>
      <c r="C33" s="63" t="s">
        <v>64</v>
      </c>
      <c r="D33" s="64" t="s">
        <v>146</v>
      </c>
      <c r="E33" s="65">
        <v>0.2</v>
      </c>
      <c r="F33" s="65">
        <v>0.2</v>
      </c>
      <c r="G33" s="65" t="s">
        <v>155</v>
      </c>
    </row>
    <row r="34" spans="1:7" ht="32.25" thickBot="1" x14ac:dyDescent="0.3">
      <c r="A34" s="55">
        <v>28</v>
      </c>
      <c r="B34" s="73" t="s">
        <v>141</v>
      </c>
      <c r="C34" s="63" t="s">
        <v>65</v>
      </c>
      <c r="D34" s="64" t="s">
        <v>146</v>
      </c>
      <c r="E34" s="65">
        <v>0.5</v>
      </c>
      <c r="F34" s="65">
        <v>0.1</v>
      </c>
      <c r="G34" s="65">
        <v>0.5</v>
      </c>
    </row>
    <row r="35" spans="1:7" ht="16.5" thickBot="1" x14ac:dyDescent="0.3">
      <c r="A35" s="55">
        <v>29</v>
      </c>
      <c r="B35" s="73" t="s">
        <v>113</v>
      </c>
      <c r="C35" s="63" t="s">
        <v>66</v>
      </c>
      <c r="D35" s="64" t="s">
        <v>146</v>
      </c>
      <c r="E35" s="65">
        <v>0.4</v>
      </c>
      <c r="F35" s="65">
        <v>0.4</v>
      </c>
      <c r="G35" s="65">
        <v>0.4</v>
      </c>
    </row>
    <row r="36" spans="1:7" ht="16.5" thickBot="1" x14ac:dyDescent="0.3">
      <c r="A36" s="55">
        <v>30</v>
      </c>
      <c r="B36" s="73" t="s">
        <v>114</v>
      </c>
      <c r="C36" s="63" t="s">
        <v>81</v>
      </c>
      <c r="D36" s="64" t="s">
        <v>146</v>
      </c>
      <c r="E36" s="82" t="s">
        <v>148</v>
      </c>
      <c r="F36" s="82" t="s">
        <v>148</v>
      </c>
      <c r="G36" s="82" t="s">
        <v>148</v>
      </c>
    </row>
    <row r="37" spans="1:7" ht="32.25" thickBot="1" x14ac:dyDescent="0.3">
      <c r="A37" s="55">
        <v>31</v>
      </c>
      <c r="B37" s="73" t="s">
        <v>142</v>
      </c>
      <c r="C37" s="63" t="s">
        <v>82</v>
      </c>
      <c r="D37" s="64" t="s">
        <v>146</v>
      </c>
      <c r="E37" s="65">
        <v>0.2</v>
      </c>
      <c r="F37" s="65">
        <v>0.3</v>
      </c>
      <c r="G37" s="65" t="s">
        <v>148</v>
      </c>
    </row>
    <row r="38" spans="1:7" ht="32.25" thickBot="1" x14ac:dyDescent="0.3">
      <c r="A38" s="55">
        <v>32</v>
      </c>
      <c r="B38" s="73" t="s">
        <v>143</v>
      </c>
      <c r="C38" s="63" t="s">
        <v>83</v>
      </c>
      <c r="D38" s="64" t="s">
        <v>146</v>
      </c>
      <c r="E38" s="65">
        <v>0.1</v>
      </c>
      <c r="F38" s="65">
        <v>0.1</v>
      </c>
      <c r="G38" s="65" t="s">
        <v>148</v>
      </c>
    </row>
    <row r="39" spans="1:7" ht="17.25" customHeight="1" thickBot="1" x14ac:dyDescent="0.3">
      <c r="A39" s="55">
        <v>33</v>
      </c>
      <c r="B39" s="73" t="s">
        <v>144</v>
      </c>
      <c r="C39" s="63" t="s">
        <v>84</v>
      </c>
      <c r="D39" s="64" t="s">
        <v>146</v>
      </c>
      <c r="E39" s="82" t="s">
        <v>148</v>
      </c>
      <c r="F39" s="82" t="s">
        <v>148</v>
      </c>
      <c r="G39" s="82" t="s">
        <v>148</v>
      </c>
    </row>
    <row r="40" spans="1:7" x14ac:dyDescent="0.25">
      <c r="E40" s="53"/>
      <c r="F40" s="53"/>
      <c r="G40" s="53"/>
    </row>
  </sheetData>
  <mergeCells count="5">
    <mergeCell ref="B1:H1"/>
    <mergeCell ref="B2:H2"/>
    <mergeCell ref="G3:H3"/>
    <mergeCell ref="A6:G6"/>
    <mergeCell ref="B10:G10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A-1a - total</vt:lpstr>
      <vt:lpstr>A-1b-econ.activity 2010-2015</vt:lpstr>
      <vt:lpstr>A-1c-econ.activity 2016-2018</vt:lpstr>
      <vt:lpstr>'A-1a - total'!Область_печати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</dc:creator>
  <cp:lastModifiedBy>Alla.Kirnosova</cp:lastModifiedBy>
  <cp:lastPrinted>2019-11-06T12:50:45Z</cp:lastPrinted>
  <dcterms:created xsi:type="dcterms:W3CDTF">2012-12-01T12:24:39Z</dcterms:created>
  <dcterms:modified xsi:type="dcterms:W3CDTF">2019-11-06T12:55:56Z</dcterms:modified>
</cp:coreProperties>
</file>