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05" yWindow="75" windowWidth="10065" windowHeight="13740"/>
  </bookViews>
  <sheets>
    <sheet name="B-3" sheetId="1" r:id="rId1"/>
  </sheets>
  <definedNames>
    <definedName name="_xlnm.Print_Area" localSheetId="0">'B-3'!$A$1:$W$27</definedName>
  </definedNames>
  <calcPr calcId="125725"/>
</workbook>
</file>

<file path=xl/calcChain.xml><?xml version="1.0" encoding="utf-8"?>
<calcChain xmlns="http://schemas.openxmlformats.org/spreadsheetml/2006/main">
  <c r="H11" i="1"/>
  <c r="H9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W9"/>
  <c r="W11"/>
  <c r="V9"/>
  <c r="U9"/>
  <c r="U11"/>
  <c r="T9"/>
  <c r="T11"/>
  <c r="S9"/>
  <c r="S11"/>
  <c r="R9"/>
  <c r="Q9"/>
  <c r="Q11"/>
  <c r="P9"/>
  <c r="O9"/>
  <c r="O11"/>
  <c r="N9"/>
  <c r="M9"/>
  <c r="M11"/>
  <c r="L9"/>
  <c r="K9"/>
  <c r="K11"/>
  <c r="J9"/>
  <c r="I9"/>
  <c r="I11"/>
  <c r="G9"/>
  <c r="G11"/>
  <c r="F9"/>
  <c r="E9"/>
  <c r="E11"/>
  <c r="D9"/>
  <c r="D11"/>
  <c r="F11"/>
  <c r="J11"/>
  <c r="L11"/>
  <c r="N11"/>
  <c r="P11"/>
  <c r="R11"/>
  <c r="V11"/>
</calcChain>
</file>

<file path=xl/sharedStrings.xml><?xml version="1.0" encoding="utf-8"?>
<sst xmlns="http://schemas.openxmlformats.org/spreadsheetml/2006/main" count="47" uniqueCount="34">
  <si>
    <t xml:space="preserve">                                                                                                                                                   </t>
  </si>
  <si>
    <t>Unit</t>
  </si>
  <si>
    <t>Land use, land-use change and forestry</t>
  </si>
  <si>
    <t>Energy (total)</t>
  </si>
  <si>
    <t>Industrial processes and product use</t>
  </si>
  <si>
    <t>Agriculture</t>
  </si>
  <si>
    <t>Waste</t>
  </si>
  <si>
    <t xml:space="preserve">Absolute values of emissions  (in CO2 equivalents)   </t>
  </si>
  <si>
    <t>Specific emissions (without LULUCF)</t>
  </si>
  <si>
    <t>Country area</t>
  </si>
  <si>
    <t>Country population</t>
  </si>
  <si>
    <r>
      <t xml:space="preserve">Aggregated GHG emissions per capita                                             </t>
    </r>
    <r>
      <rPr>
        <sz val="12"/>
        <rFont val="Calibri"/>
        <family val="2"/>
        <charset val="204"/>
      </rPr>
      <t xml:space="preserve">   Row 4 / row 19</t>
    </r>
  </si>
  <si>
    <r>
      <t xml:space="preserve">Aggregated GHG emissions per square kilometre                 </t>
    </r>
    <r>
      <rPr>
        <sz val="12"/>
        <rFont val="Calibri"/>
        <family val="2"/>
        <charset val="204"/>
      </rPr>
      <t xml:space="preserve">   Row 4 / row 21</t>
    </r>
  </si>
  <si>
    <r>
      <t xml:space="preserve">Aggregated GHG emissions per unit of GDP                            </t>
    </r>
    <r>
      <rPr>
        <sz val="12"/>
        <rFont val="Calibri"/>
        <family val="2"/>
        <charset val="204"/>
      </rPr>
      <t xml:space="preserve">          Row 4 / row23</t>
    </r>
  </si>
  <si>
    <t>1000 t CO2 eq /km2</t>
  </si>
  <si>
    <t>t CO2 eq /capita</t>
  </si>
  <si>
    <t>million people</t>
  </si>
  <si>
    <t>of which - combustion in stationary sources</t>
  </si>
  <si>
    <t>of which - combustion in mobile sources</t>
  </si>
  <si>
    <t>of which - fugitive emissions</t>
  </si>
  <si>
    <t xml:space="preserve">Greenhouse gas emissions by sectors (in CO2 equivalents)  </t>
  </si>
  <si>
    <t>1000 km2</t>
  </si>
  <si>
    <t>t CO2 eq /1000 USD</t>
  </si>
  <si>
    <t>Land Use, Land-Use Change and Forestry (LULUCF)</t>
  </si>
  <si>
    <t>Carbon dioxide, without LULUCF</t>
  </si>
  <si>
    <r>
      <t xml:space="preserve">Total greenhouse gas emissions, with LULUCF                                                          </t>
    </r>
    <r>
      <rPr>
        <sz val="12"/>
        <rFont val="Calibri"/>
        <family val="2"/>
        <charset val="204"/>
      </rPr>
      <t xml:space="preserve">          </t>
    </r>
  </si>
  <si>
    <t>Methane, without LULUCF</t>
  </si>
  <si>
    <t>USD billion by PPP</t>
  </si>
  <si>
    <t>mln t/year</t>
  </si>
  <si>
    <t>Nitrous oxide,  without LULUCF</t>
  </si>
  <si>
    <t xml:space="preserve">Total greenhouse gas emissions, without LULUCF                                                                                   </t>
  </si>
  <si>
    <t>GDP at PPP at constant prices (2011), by the World Bank as of Jun. 08, 2018</t>
  </si>
  <si>
    <r>
      <t>Time series data on the indicators for 1990-2017, Table B-3. Greenhouse gas emissions:</t>
    </r>
    <r>
      <rPr>
        <i/>
        <sz val="14"/>
        <color indexed="8"/>
        <rFont val="Calibri"/>
        <family val="2"/>
      </rPr>
      <t xml:space="preserve"> Belarus</t>
    </r>
  </si>
  <si>
    <t>May 30, 2019</t>
  </si>
</sst>
</file>

<file path=xl/styles.xml><?xml version="1.0" encoding="utf-8"?>
<styleSheet xmlns="http://schemas.openxmlformats.org/spreadsheetml/2006/main">
  <numFmts count="1">
    <numFmt numFmtId="222" formatCode="0.000"/>
  </numFmts>
  <fonts count="18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</font>
    <font>
      <sz val="12"/>
      <name val="Calibri"/>
      <family val="2"/>
    </font>
    <font>
      <i/>
      <sz val="14"/>
      <name val="Calibri"/>
      <family val="2"/>
      <charset val="204"/>
    </font>
    <font>
      <b/>
      <sz val="12"/>
      <name val="Calibri"/>
      <family val="2"/>
    </font>
    <font>
      <b/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/>
    <xf numFmtId="0" fontId="13" fillId="3" borderId="3" xfId="0" applyFont="1" applyFill="1" applyBorder="1"/>
    <xf numFmtId="0" fontId="13" fillId="0" borderId="1" xfId="0" applyFont="1" applyBorder="1"/>
    <xf numFmtId="0" fontId="13" fillId="4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 wrapText="1"/>
    </xf>
    <xf numFmtId="0" fontId="0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2" fontId="0" fillId="0" borderId="0" xfId="0" applyNumberFormat="1"/>
    <xf numFmtId="0" fontId="13" fillId="4" borderId="5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222" fontId="5" fillId="5" borderId="2" xfId="0" applyNumberFormat="1" applyFont="1" applyFill="1" applyBorder="1" applyAlignment="1">
      <alignment horizontal="center" vertical="center" wrapText="1"/>
    </xf>
    <xf numFmtId="222" fontId="14" fillId="6" borderId="2" xfId="0" applyNumberFormat="1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222" fontId="13" fillId="5" borderId="4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16" fillId="4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5" borderId="4" xfId="0" applyNumberFormat="1" applyFont="1" applyFill="1" applyBorder="1" applyAlignment="1">
      <alignment horizontal="center" vertical="center" wrapText="1"/>
    </xf>
    <xf numFmtId="4" fontId="14" fillId="6" borderId="7" xfId="0" applyNumberFormat="1" applyFont="1" applyFill="1" applyBorder="1" applyAlignment="1" applyProtection="1">
      <alignment horizontal="center" vertical="center" wrapText="1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2" fontId="12" fillId="5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0" fontId="0" fillId="0" borderId="9" xfId="0" applyBorder="1" applyAlignment="1"/>
    <xf numFmtId="0" fontId="0" fillId="0" borderId="6" xfId="0" applyBorder="1" applyAlignment="1"/>
    <xf numFmtId="0" fontId="4" fillId="3" borderId="3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justify"/>
    </xf>
    <xf numFmtId="0" fontId="5" fillId="2" borderId="0" xfId="0" applyFont="1" applyFill="1" applyAlignment="1">
      <alignment horizontal="justify"/>
    </xf>
    <xf numFmtId="0" fontId="1" fillId="5" borderId="0" xfId="0" applyFont="1" applyFill="1" applyAlignment="1">
      <alignment horizontal="center" wrapText="1"/>
    </xf>
    <xf numFmtId="0" fontId="0" fillId="0" borderId="0" xfId="0" applyAlignment="1"/>
    <xf numFmtId="0" fontId="10" fillId="4" borderId="0" xfId="0" applyFont="1" applyFill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11" fillId="3" borderId="3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3"/>
  <sheetViews>
    <sheetView tabSelected="1" view="pageBreakPreview" zoomScale="60" zoomScaleNormal="60" workbookViewId="0">
      <selection activeCell="C12" sqref="C12:W12"/>
    </sheetView>
  </sheetViews>
  <sheetFormatPr defaultColWidth="8.85546875" defaultRowHeight="15"/>
  <cols>
    <col min="2" max="2" width="29.28515625" customWidth="1"/>
    <col min="3" max="3" width="20.85546875" customWidth="1"/>
    <col min="4" max="4" width="15.7109375" customWidth="1"/>
    <col min="5" max="20" width="14.42578125" bestFit="1" customWidth="1"/>
    <col min="21" max="21" width="14.42578125" customWidth="1"/>
    <col min="22" max="23" width="14.5703125" customWidth="1"/>
  </cols>
  <sheetData>
    <row r="1" spans="1:23" ht="21.75" customHeight="1">
      <c r="A1" s="1"/>
      <c r="B1" s="51" t="s">
        <v>32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  <c r="W1" s="52"/>
    </row>
    <row r="2" spans="1:23" s="15" customFormat="1" ht="18.7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53" t="s">
        <v>33</v>
      </c>
      <c r="T2" s="54"/>
      <c r="U2" s="54"/>
      <c r="V2" s="52"/>
      <c r="W2" s="52"/>
    </row>
    <row r="3" spans="1:23" ht="15.75" thickBo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52"/>
      <c r="W3" s="52"/>
    </row>
    <row r="4" spans="1:23" ht="16.5" customHeight="1" thickBot="1">
      <c r="A4" s="7"/>
      <c r="B4" s="7"/>
      <c r="C4" s="55" t="s">
        <v>7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45"/>
      <c r="W4" s="46"/>
    </row>
    <row r="5" spans="1:23" ht="17.25" customHeight="1" thickBot="1">
      <c r="A5" s="8"/>
      <c r="B5" s="3"/>
      <c r="C5" s="4" t="s">
        <v>1</v>
      </c>
      <c r="D5" s="4">
        <v>1990</v>
      </c>
      <c r="E5" s="4">
        <v>1995</v>
      </c>
      <c r="F5" s="4">
        <v>2000</v>
      </c>
      <c r="G5" s="4">
        <v>2001</v>
      </c>
      <c r="H5" s="4">
        <v>2002</v>
      </c>
      <c r="I5" s="4">
        <v>2003</v>
      </c>
      <c r="J5" s="4">
        <v>2004</v>
      </c>
      <c r="K5" s="4">
        <v>2005</v>
      </c>
      <c r="L5" s="4">
        <v>2006</v>
      </c>
      <c r="M5" s="4">
        <v>2007</v>
      </c>
      <c r="N5" s="4">
        <v>2008</v>
      </c>
      <c r="O5" s="4">
        <v>2009</v>
      </c>
      <c r="P5" s="4">
        <v>2010</v>
      </c>
      <c r="Q5" s="4">
        <v>2011</v>
      </c>
      <c r="R5" s="4">
        <v>2012</v>
      </c>
      <c r="S5" s="4">
        <v>2013</v>
      </c>
      <c r="T5" s="4">
        <v>2014</v>
      </c>
      <c r="U5" s="4">
        <v>2015</v>
      </c>
      <c r="V5" s="4">
        <v>2016</v>
      </c>
      <c r="W5" s="4">
        <v>2017</v>
      </c>
    </row>
    <row r="6" spans="1:23" ht="32.25" thickBot="1">
      <c r="A6" s="9">
        <v>1</v>
      </c>
      <c r="B6" s="29" t="s">
        <v>24</v>
      </c>
      <c r="C6" s="26" t="s">
        <v>28</v>
      </c>
      <c r="D6" s="18">
        <v>104.13851311256381</v>
      </c>
      <c r="E6" s="18">
        <v>57.949600821287298</v>
      </c>
      <c r="F6" s="18">
        <v>55.4626146471645</v>
      </c>
      <c r="G6" s="18">
        <v>55.564320879043699</v>
      </c>
      <c r="H6" s="18">
        <v>55.6824919963138</v>
      </c>
      <c r="I6" s="18">
        <v>57.118160664065201</v>
      </c>
      <c r="J6" s="18">
        <v>60.772938099142301</v>
      </c>
      <c r="K6" s="18">
        <v>62.056114049449803</v>
      </c>
      <c r="L6" s="18">
        <v>64.868493789178103</v>
      </c>
      <c r="M6" s="18">
        <v>64.271205853306896</v>
      </c>
      <c r="N6" s="18">
        <v>66.417028533792802</v>
      </c>
      <c r="O6" s="18">
        <v>61.9622374312952</v>
      </c>
      <c r="P6" s="18">
        <v>63.883286752504503</v>
      </c>
      <c r="Q6" s="18">
        <v>62.822733156690603</v>
      </c>
      <c r="R6" s="18">
        <v>63.706587320637595</v>
      </c>
      <c r="S6" s="18">
        <v>64.462302161695405</v>
      </c>
      <c r="T6" s="18">
        <v>63.794064850672804</v>
      </c>
      <c r="U6" s="18">
        <v>59.290986034435299</v>
      </c>
      <c r="V6" s="18">
        <v>60.941998342506601</v>
      </c>
      <c r="W6" s="18">
        <v>62.699202686837999</v>
      </c>
    </row>
    <row r="7" spans="1:23" ht="32.25" thickBot="1">
      <c r="A7" s="9">
        <v>2</v>
      </c>
      <c r="B7" s="29" t="s">
        <v>29</v>
      </c>
      <c r="C7" s="26" t="s">
        <v>28</v>
      </c>
      <c r="D7" s="18">
        <v>18.743786764064719</v>
      </c>
      <c r="E7" s="18">
        <v>14.311213676571244</v>
      </c>
      <c r="F7" s="18">
        <v>13.507113048378654</v>
      </c>
      <c r="G7" s="18">
        <v>13.383607886226274</v>
      </c>
      <c r="H7" s="18">
        <v>13.257623372245074</v>
      </c>
      <c r="I7" s="18">
        <v>13.374850042275465</v>
      </c>
      <c r="J7" s="18">
        <v>14.123984598493704</v>
      </c>
      <c r="K7" s="18">
        <v>13.810308326210505</v>
      </c>
      <c r="L7" s="18">
        <v>14.221585772289497</v>
      </c>
      <c r="M7" s="18">
        <v>14.449669255780197</v>
      </c>
      <c r="N7" s="18">
        <v>15.405963735127793</v>
      </c>
      <c r="O7" s="18">
        <v>15.458913675942991</v>
      </c>
      <c r="P7" s="18">
        <v>15.981507329874379</v>
      </c>
      <c r="Q7" s="18">
        <v>15.877565430995489</v>
      </c>
      <c r="R7" s="18">
        <v>16.187810266299071</v>
      </c>
      <c r="S7" s="18">
        <v>16.595337383103981</v>
      </c>
      <c r="T7" s="18">
        <v>16.74006986895122</v>
      </c>
      <c r="U7" s="18">
        <v>16.919418520624948</v>
      </c>
      <c r="V7" s="18">
        <v>16.72068483108708</v>
      </c>
      <c r="W7" s="18">
        <v>16.875276317909272</v>
      </c>
    </row>
    <row r="8" spans="1:23" ht="16.5" thickBot="1">
      <c r="A8" s="9">
        <v>3</v>
      </c>
      <c r="B8" s="30" t="s">
        <v>26</v>
      </c>
      <c r="C8" s="26" t="s">
        <v>28</v>
      </c>
      <c r="D8" s="18">
        <v>16.3919865972765</v>
      </c>
      <c r="E8" s="18">
        <v>11.4201808759711</v>
      </c>
      <c r="F8" s="18">
        <v>12.2710458374338</v>
      </c>
      <c r="G8" s="18">
        <v>12.294622859247523</v>
      </c>
      <c r="H8" s="18">
        <v>10.995725990859748</v>
      </c>
      <c r="I8" s="18">
        <v>11.610385908893148</v>
      </c>
      <c r="J8" s="18">
        <v>12.018764550812454</v>
      </c>
      <c r="K8" s="18">
        <v>12.416234972632301</v>
      </c>
      <c r="L8" s="18">
        <v>13.125541663568569</v>
      </c>
      <c r="M8" s="18">
        <v>13.020955201965453</v>
      </c>
      <c r="N8" s="18">
        <v>13.744007342791658</v>
      </c>
      <c r="O8" s="18">
        <v>14.035773566757884</v>
      </c>
      <c r="P8" s="18">
        <v>13.898979121878146</v>
      </c>
      <c r="Q8" s="18">
        <v>14.675671308327312</v>
      </c>
      <c r="R8" s="18">
        <v>14.374299372962453</v>
      </c>
      <c r="S8" s="18">
        <v>14.303460647166615</v>
      </c>
      <c r="T8" s="18">
        <v>14.051341096835888</v>
      </c>
      <c r="U8" s="18">
        <v>13.746237528864752</v>
      </c>
      <c r="V8" s="18">
        <v>13.917464790454256</v>
      </c>
      <c r="W8" s="18">
        <v>14.382257319636718</v>
      </c>
    </row>
    <row r="9" spans="1:23" ht="51" customHeight="1" thickBot="1">
      <c r="A9" s="9">
        <v>4</v>
      </c>
      <c r="B9" s="31" t="s">
        <v>30</v>
      </c>
      <c r="C9" s="26" t="s">
        <v>28</v>
      </c>
      <c r="D9" s="39">
        <f>SUM(D6:D8)</f>
        <v>139.27428647390502</v>
      </c>
      <c r="E9" s="39">
        <f t="shared" ref="E9:U9" si="0">SUM(E6:E8)</f>
        <v>83.680995373829646</v>
      </c>
      <c r="F9" s="39">
        <f t="shared" si="0"/>
        <v>81.240773532976959</v>
      </c>
      <c r="G9" s="39">
        <f t="shared" si="0"/>
        <v>81.242551624517503</v>
      </c>
      <c r="H9" s="39">
        <f>SUM(H6:H8)</f>
        <v>79.935841359418632</v>
      </c>
      <c r="I9" s="39">
        <f t="shared" si="0"/>
        <v>82.103396615233819</v>
      </c>
      <c r="J9" s="39">
        <f t="shared" si="0"/>
        <v>86.91568724844845</v>
      </c>
      <c r="K9" s="39">
        <f t="shared" si="0"/>
        <v>88.282657348292602</v>
      </c>
      <c r="L9" s="39">
        <f t="shared" si="0"/>
        <v>92.215621225036173</v>
      </c>
      <c r="M9" s="39">
        <f t="shared" si="0"/>
        <v>91.741830311052539</v>
      </c>
      <c r="N9" s="39">
        <f t="shared" si="0"/>
        <v>95.566999611712262</v>
      </c>
      <c r="O9" s="39">
        <f t="shared" si="0"/>
        <v>91.45692467399607</v>
      </c>
      <c r="P9" s="39">
        <f t="shared" si="0"/>
        <v>93.763773204257021</v>
      </c>
      <c r="Q9" s="39">
        <f t="shared" si="0"/>
        <v>93.375969896013402</v>
      </c>
      <c r="R9" s="39">
        <f t="shared" si="0"/>
        <v>94.268696959899117</v>
      </c>
      <c r="S9" s="39">
        <f t="shared" si="0"/>
        <v>95.361100191966003</v>
      </c>
      <c r="T9" s="39">
        <f t="shared" si="0"/>
        <v>94.585475816459905</v>
      </c>
      <c r="U9" s="39">
        <f t="shared" si="0"/>
        <v>89.956642083925004</v>
      </c>
      <c r="V9" s="39">
        <f>SUM(V6:V8)</f>
        <v>91.580147964047939</v>
      </c>
      <c r="W9" s="39">
        <f>SUM(W6:W8)</f>
        <v>93.956736324383996</v>
      </c>
    </row>
    <row r="10" spans="1:23" ht="32.25" thickBot="1">
      <c r="A10" s="9">
        <v>5</v>
      </c>
      <c r="B10" s="29" t="s">
        <v>23</v>
      </c>
      <c r="C10" s="26" t="s">
        <v>28</v>
      </c>
      <c r="D10" s="19">
        <v>-21.10495760000002</v>
      </c>
      <c r="E10" s="19">
        <v>-28.909507500000025</v>
      </c>
      <c r="F10" s="19">
        <v>-33.242761200000032</v>
      </c>
      <c r="G10" s="19">
        <v>-32.079890266666695</v>
      </c>
      <c r="H10" s="19">
        <v>-28.908963700000026</v>
      </c>
      <c r="I10" s="19">
        <v>-25.166873200000023</v>
      </c>
      <c r="J10" s="19">
        <v>-26.833490733333356</v>
      </c>
      <c r="K10" s="19">
        <v>-29.144168766666695</v>
      </c>
      <c r="L10" s="19">
        <v>-32.396877133333362</v>
      </c>
      <c r="M10" s="19">
        <v>-33.067817766666693</v>
      </c>
      <c r="N10" s="19">
        <v>-32.71827590000003</v>
      </c>
      <c r="O10" s="19">
        <v>-38.440042100000035</v>
      </c>
      <c r="P10" s="19">
        <v>-40.126392633333374</v>
      </c>
      <c r="Q10" s="19">
        <v>-37.577295433333369</v>
      </c>
      <c r="R10" s="19">
        <v>-32.028058500000029</v>
      </c>
      <c r="S10" s="19">
        <v>-35.121613933333364</v>
      </c>
      <c r="T10" s="19">
        <v>-30.107975500000027</v>
      </c>
      <c r="U10" s="19">
        <v>-27.409572833333357</v>
      </c>
      <c r="V10" s="19">
        <v>-21.902907150000022</v>
      </c>
      <c r="W10" s="19">
        <v>-13.300708250000012</v>
      </c>
    </row>
    <row r="11" spans="1:23" ht="34.5" customHeight="1" thickBot="1">
      <c r="A11" s="17">
        <v>6</v>
      </c>
      <c r="B11" s="32" t="s">
        <v>25</v>
      </c>
      <c r="C11" s="40" t="s">
        <v>28</v>
      </c>
      <c r="D11" s="39">
        <f>D9+D10</f>
        <v>118.169328873905</v>
      </c>
      <c r="E11" s="39">
        <f t="shared" ref="E11:W11" si="1">E9+E10</f>
        <v>54.771487873829621</v>
      </c>
      <c r="F11" s="39">
        <f t="shared" si="1"/>
        <v>47.998012332976927</v>
      </c>
      <c r="G11" s="39">
        <f t="shared" si="1"/>
        <v>49.162661357850808</v>
      </c>
      <c r="H11" s="39">
        <f>H9+H10</f>
        <v>51.026877659418602</v>
      </c>
      <c r="I11" s="39">
        <f t="shared" si="1"/>
        <v>56.936523415233793</v>
      </c>
      <c r="J11" s="39">
        <f t="shared" si="1"/>
        <v>60.082196515115093</v>
      </c>
      <c r="K11" s="39">
        <f t="shared" si="1"/>
        <v>59.138488581625907</v>
      </c>
      <c r="L11" s="39">
        <f t="shared" si="1"/>
        <v>59.818744091702811</v>
      </c>
      <c r="M11" s="39">
        <f t="shared" si="1"/>
        <v>58.674012544385846</v>
      </c>
      <c r="N11" s="39">
        <f t="shared" si="1"/>
        <v>62.848723711712232</v>
      </c>
      <c r="O11" s="39">
        <f t="shared" si="1"/>
        <v>53.016882573996035</v>
      </c>
      <c r="P11" s="39">
        <f t="shared" si="1"/>
        <v>53.637380570923646</v>
      </c>
      <c r="Q11" s="39">
        <f t="shared" si="1"/>
        <v>55.798674462680033</v>
      </c>
      <c r="R11" s="39">
        <f t="shared" si="1"/>
        <v>62.240638459899088</v>
      </c>
      <c r="S11" s="39">
        <f t="shared" si="1"/>
        <v>60.239486258632638</v>
      </c>
      <c r="T11" s="39">
        <f t="shared" si="1"/>
        <v>64.477500316459881</v>
      </c>
      <c r="U11" s="39">
        <f t="shared" si="1"/>
        <v>62.547069250591647</v>
      </c>
      <c r="V11" s="39">
        <f t="shared" si="1"/>
        <v>69.67724081404792</v>
      </c>
      <c r="W11" s="39">
        <f t="shared" si="1"/>
        <v>80.656028074383983</v>
      </c>
    </row>
    <row r="12" spans="1:23" ht="16.5" customHeight="1" thickBot="1">
      <c r="A12" s="10"/>
      <c r="B12" s="12" t="s">
        <v>0</v>
      </c>
      <c r="C12" s="43" t="s">
        <v>20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  <c r="W12" s="46"/>
    </row>
    <row r="13" spans="1:23" ht="16.5" thickBot="1">
      <c r="A13" s="9">
        <v>5</v>
      </c>
      <c r="B13" s="33" t="s">
        <v>3</v>
      </c>
      <c r="C13" s="41" t="s">
        <v>28</v>
      </c>
      <c r="D13" s="18">
        <v>98.10441742282066</v>
      </c>
      <c r="E13" s="18">
        <v>55.091381231378413</v>
      </c>
      <c r="F13" s="18">
        <v>52.40383329923943</v>
      </c>
      <c r="G13" s="18">
        <v>53.066200889125398</v>
      </c>
      <c r="H13" s="18">
        <v>52.093858983305481</v>
      </c>
      <c r="I13" s="18">
        <v>52.949498430562805</v>
      </c>
      <c r="J13" s="18">
        <v>56.465739792966275</v>
      </c>
      <c r="K13" s="18">
        <v>57.254085350432199</v>
      </c>
      <c r="L13" s="18">
        <v>59.921050100982718</v>
      </c>
      <c r="M13" s="18">
        <v>59.347705652975797</v>
      </c>
      <c r="N13" s="18">
        <v>61.325261279010483</v>
      </c>
      <c r="O13" s="18">
        <v>56.851434454792717</v>
      </c>
      <c r="P13" s="18">
        <v>58.591495236440721</v>
      </c>
      <c r="Q13" s="18">
        <v>57.496899935261716</v>
      </c>
      <c r="R13" s="18">
        <v>58.251038455197005</v>
      </c>
      <c r="S13" s="18">
        <v>59.220324149473555</v>
      </c>
      <c r="T13" s="18">
        <v>57.998093017762891</v>
      </c>
      <c r="U13" s="18">
        <v>54.042181885859634</v>
      </c>
      <c r="V13" s="18">
        <v>56.029564132631215</v>
      </c>
      <c r="W13" s="18">
        <v>57.708679240213861</v>
      </c>
    </row>
    <row r="14" spans="1:23" ht="32.25" thickBot="1">
      <c r="A14" s="9">
        <v>6</v>
      </c>
      <c r="B14" s="29" t="s">
        <v>17</v>
      </c>
      <c r="C14" s="26" t="s">
        <v>28</v>
      </c>
      <c r="D14" s="18">
        <v>87.552789412379994</v>
      </c>
      <c r="E14" s="18">
        <v>49.1365466747</v>
      </c>
      <c r="F14" s="18">
        <v>46.481597727310003</v>
      </c>
      <c r="G14" s="18">
        <v>50.016504512375001</v>
      </c>
      <c r="H14" s="18">
        <v>48.536928825604001</v>
      </c>
      <c r="I14" s="18">
        <v>49.678412767615001</v>
      </c>
      <c r="J14" s="18">
        <v>53.035355378565008</v>
      </c>
      <c r="K14" s="18">
        <v>53.903696132892001</v>
      </c>
      <c r="L14" s="18">
        <v>55.997004715327996</v>
      </c>
      <c r="M14" s="18">
        <v>54.357116773273006</v>
      </c>
      <c r="N14" s="18">
        <v>56.247599713913004</v>
      </c>
      <c r="O14" s="18">
        <v>52.486299639618004</v>
      </c>
      <c r="P14" s="18">
        <v>54.248362529555003</v>
      </c>
      <c r="Q14" s="18">
        <v>52.979783694892994</v>
      </c>
      <c r="R14" s="18">
        <v>53.917702529568999</v>
      </c>
      <c r="S14" s="18">
        <v>53.894941117338</v>
      </c>
      <c r="T14" s="18">
        <v>52.532974735054999</v>
      </c>
      <c r="U14" s="18">
        <v>49.050256530896597</v>
      </c>
      <c r="V14" s="18">
        <v>51.1768487852516</v>
      </c>
      <c r="W14" s="18">
        <v>52.697265705389356</v>
      </c>
    </row>
    <row r="15" spans="1:23" ht="32.25" thickBot="1">
      <c r="A15" s="9">
        <v>7</v>
      </c>
      <c r="B15" s="34" t="s">
        <v>18</v>
      </c>
      <c r="C15" s="26" t="s">
        <v>28</v>
      </c>
      <c r="D15" s="18">
        <v>9.5682079702786531</v>
      </c>
      <c r="E15" s="18">
        <v>5.0364394902044154</v>
      </c>
      <c r="F15" s="18">
        <v>4.8725868804934267</v>
      </c>
      <c r="G15" s="18">
        <v>2.0088393441694001</v>
      </c>
      <c r="H15" s="18">
        <v>2.5018684177044803</v>
      </c>
      <c r="I15" s="18">
        <v>2.1797089503127998</v>
      </c>
      <c r="J15" s="18">
        <v>2.2845199425522797</v>
      </c>
      <c r="K15" s="18">
        <v>2.2726694643452001</v>
      </c>
      <c r="L15" s="18">
        <v>2.7703660615607202</v>
      </c>
      <c r="M15" s="18">
        <v>3.6501415760867997</v>
      </c>
      <c r="N15" s="18">
        <v>3.8591479371744799</v>
      </c>
      <c r="O15" s="18">
        <v>3.3018092844087201</v>
      </c>
      <c r="P15" s="18">
        <v>3.1839761960127198</v>
      </c>
      <c r="Q15" s="18">
        <v>3.4366082448377147</v>
      </c>
      <c r="R15" s="18">
        <v>3.2383093679950075</v>
      </c>
      <c r="S15" s="18">
        <v>4.2310169633665575</v>
      </c>
      <c r="T15" s="18">
        <v>4.3755995995238912</v>
      </c>
      <c r="U15" s="18">
        <v>3.936317976534534</v>
      </c>
      <c r="V15" s="18">
        <v>3.8093922643301164</v>
      </c>
      <c r="W15" s="18">
        <v>3.957912042847</v>
      </c>
    </row>
    <row r="16" spans="1:23" ht="27.75" customHeight="1" thickBot="1">
      <c r="A16" s="9">
        <v>8</v>
      </c>
      <c r="B16" s="34" t="s">
        <v>19</v>
      </c>
      <c r="C16" s="26" t="s">
        <v>28</v>
      </c>
      <c r="D16" s="18">
        <v>0.98342004016199991</v>
      </c>
      <c r="E16" s="18">
        <v>0.91839506647400004</v>
      </c>
      <c r="F16" s="18">
        <v>1.0496486914359999</v>
      </c>
      <c r="G16" s="18">
        <v>1.040857032581</v>
      </c>
      <c r="H16" s="18">
        <v>1.0550617399969999</v>
      </c>
      <c r="I16" s="18">
        <v>1.091376712635</v>
      </c>
      <c r="J16" s="18">
        <v>1.1458644718490001</v>
      </c>
      <c r="K16" s="18">
        <v>1.077719753195</v>
      </c>
      <c r="L16" s="18">
        <v>1.1536793240940002</v>
      </c>
      <c r="M16" s="18">
        <v>1.3404473036160001</v>
      </c>
      <c r="N16" s="18">
        <v>1.218513627923</v>
      </c>
      <c r="O16" s="18">
        <v>1.0633255307659999</v>
      </c>
      <c r="P16" s="18">
        <v>1.159156510873</v>
      </c>
      <c r="Q16" s="18">
        <v>1.080507995531</v>
      </c>
      <c r="R16" s="18">
        <v>1.0950265576330001</v>
      </c>
      <c r="S16" s="18">
        <v>1.094366068769</v>
      </c>
      <c r="T16" s="18">
        <v>1.089518683184</v>
      </c>
      <c r="U16" s="18">
        <v>1.0556073784284998</v>
      </c>
      <c r="V16" s="18">
        <v>1.0433230830494999</v>
      </c>
      <c r="W16" s="18">
        <v>1.0535014919775001</v>
      </c>
    </row>
    <row r="17" spans="1:23" ht="39.75" customHeight="1" thickBot="1">
      <c r="A17" s="9">
        <v>9</v>
      </c>
      <c r="B17" s="33" t="s">
        <v>4</v>
      </c>
      <c r="C17" s="26" t="s">
        <v>28</v>
      </c>
      <c r="D17" s="42">
        <v>6.0343857369716449</v>
      </c>
      <c r="E17" s="20">
        <v>3.7457903161624557</v>
      </c>
      <c r="F17" s="20">
        <v>4.422802261065744</v>
      </c>
      <c r="G17" s="20">
        <v>4.3891848796083499</v>
      </c>
      <c r="H17" s="20">
        <v>4.652490706973456</v>
      </c>
      <c r="I17" s="20">
        <v>4.949870983973562</v>
      </c>
      <c r="J17" s="20">
        <v>5.1266571731189838</v>
      </c>
      <c r="K17" s="20">
        <v>5.3934063361597682</v>
      </c>
      <c r="L17" s="20">
        <v>5.7546661329057223</v>
      </c>
      <c r="M17" s="20">
        <v>5.9684414110535577</v>
      </c>
      <c r="N17" s="20">
        <v>6.0714329889791436</v>
      </c>
      <c r="O17" s="20">
        <v>6.0304663918068941</v>
      </c>
      <c r="P17" s="20">
        <v>6.266628956934178</v>
      </c>
      <c r="Q17" s="20">
        <v>6.3042989463787231</v>
      </c>
      <c r="R17" s="20">
        <v>6.3461393488870055</v>
      </c>
      <c r="S17" s="20">
        <v>6.5469542506961433</v>
      </c>
      <c r="T17" s="20">
        <v>6.895460017329154</v>
      </c>
      <c r="U17" s="20">
        <v>6.4484565492525272</v>
      </c>
      <c r="V17" s="20">
        <v>6.0426686945586479</v>
      </c>
      <c r="W17" s="20">
        <v>6.0777110485000003</v>
      </c>
    </row>
    <row r="18" spans="1:23" ht="16.5" thickBot="1">
      <c r="A18" s="9">
        <v>11</v>
      </c>
      <c r="B18" s="33" t="s">
        <v>5</v>
      </c>
      <c r="C18" s="26" t="s">
        <v>28</v>
      </c>
      <c r="D18" s="42">
        <v>31.971242914112707</v>
      </c>
      <c r="E18" s="20">
        <v>22.319091911288847</v>
      </c>
      <c r="F18" s="20">
        <v>21.024183597671836</v>
      </c>
      <c r="G18" s="20">
        <v>20.374742010783731</v>
      </c>
      <c r="H18" s="20">
        <v>19.696707248139674</v>
      </c>
      <c r="I18" s="20">
        <v>20.475578005697479</v>
      </c>
      <c r="J18" s="20">
        <v>20.992158901363211</v>
      </c>
      <c r="K18" s="20">
        <v>21.790665186700604</v>
      </c>
      <c r="L18" s="20">
        <v>22.46021670914768</v>
      </c>
      <c r="M18" s="20">
        <v>22.277585708023185</v>
      </c>
      <c r="N18" s="20">
        <v>23.149978273722638</v>
      </c>
      <c r="O18" s="20">
        <v>23.546843018796491</v>
      </c>
      <c r="P18" s="20">
        <v>23.482331518882138</v>
      </c>
      <c r="Q18" s="20">
        <v>24.229044112372947</v>
      </c>
      <c r="R18" s="20">
        <v>24.25974566181517</v>
      </c>
      <c r="S18" s="20">
        <v>23.698108689596278</v>
      </c>
      <c r="T18" s="20">
        <v>23.612742477367902</v>
      </c>
      <c r="U18" s="20">
        <v>23.280883216812803</v>
      </c>
      <c r="V18" s="20">
        <v>23.450708632858074</v>
      </c>
      <c r="W18" s="20">
        <v>24.042596715670129</v>
      </c>
    </row>
    <row r="19" spans="1:23" ht="32.25" thickBot="1">
      <c r="A19" s="9">
        <v>12</v>
      </c>
      <c r="B19" s="33" t="s">
        <v>2</v>
      </c>
      <c r="C19" s="26" t="s">
        <v>28</v>
      </c>
      <c r="D19" s="18">
        <v>-21.10495760000002</v>
      </c>
      <c r="E19" s="19">
        <v>-28.909507500000025</v>
      </c>
      <c r="F19" s="19">
        <v>-33.242761200000032</v>
      </c>
      <c r="G19" s="19">
        <v>-32.079890266666695</v>
      </c>
      <c r="H19" s="19">
        <v>-28.908963700000026</v>
      </c>
      <c r="I19" s="19">
        <v>-25.166873200000023</v>
      </c>
      <c r="J19" s="19">
        <v>-26.833490733333356</v>
      </c>
      <c r="K19" s="19">
        <v>-29.144168766666695</v>
      </c>
      <c r="L19" s="19">
        <v>-32.396877133333362</v>
      </c>
      <c r="M19" s="19">
        <v>-33.067817766666693</v>
      </c>
      <c r="N19" s="19">
        <v>-32.71827590000003</v>
      </c>
      <c r="O19" s="19">
        <v>-38.440042100000035</v>
      </c>
      <c r="P19" s="19">
        <v>-40.126392633333374</v>
      </c>
      <c r="Q19" s="19">
        <v>-37.577295433333369</v>
      </c>
      <c r="R19" s="19">
        <v>-32.028058500000029</v>
      </c>
      <c r="S19" s="19">
        <v>-35.121613933333364</v>
      </c>
      <c r="T19" s="19">
        <v>-30.107975500000027</v>
      </c>
      <c r="U19" s="19">
        <v>-27.409572833333357</v>
      </c>
      <c r="V19" s="19">
        <v>-21.902907150000022</v>
      </c>
      <c r="W19" s="19">
        <v>-13.300708250000012</v>
      </c>
    </row>
    <row r="20" spans="1:23" ht="16.5" thickBot="1">
      <c r="A20" s="9">
        <v>13</v>
      </c>
      <c r="B20" s="35" t="s">
        <v>6</v>
      </c>
      <c r="C20" s="26" t="s">
        <v>28</v>
      </c>
      <c r="D20" s="18">
        <v>3.1642404000000002</v>
      </c>
      <c r="E20" s="38">
        <v>2.5247336249999996</v>
      </c>
      <c r="F20" s="38">
        <v>3.3900512749999998</v>
      </c>
      <c r="G20" s="38">
        <v>3.412534425</v>
      </c>
      <c r="H20" s="38">
        <v>3.4929025249999999</v>
      </c>
      <c r="I20" s="38">
        <v>3.7286139250000003</v>
      </c>
      <c r="J20" s="38">
        <v>4.331376025</v>
      </c>
      <c r="K20" s="38">
        <v>3.8448538749999996</v>
      </c>
      <c r="L20" s="38">
        <v>4.0801342500000004</v>
      </c>
      <c r="M20" s="38">
        <v>4.1486389250000002</v>
      </c>
      <c r="N20" s="38">
        <v>5.0215804999999998</v>
      </c>
      <c r="O20" s="38">
        <v>5.0296337500000003</v>
      </c>
      <c r="P20" s="38">
        <v>5.4254147499999998</v>
      </c>
      <c r="Q20" s="38">
        <v>5.3480305000000001</v>
      </c>
      <c r="R20" s="38">
        <v>5.4142334999999999</v>
      </c>
      <c r="S20" s="38">
        <v>5.8982239749999996</v>
      </c>
      <c r="T20" s="38">
        <v>6.0816072500000002</v>
      </c>
      <c r="U20" s="38">
        <v>6.1876355000000007</v>
      </c>
      <c r="V20" s="38">
        <v>6.05994353</v>
      </c>
      <c r="W20" s="38">
        <v>6.1306574600000001</v>
      </c>
    </row>
    <row r="21" spans="1:23" ht="16.5" customHeight="1" thickBot="1">
      <c r="A21" s="10"/>
      <c r="B21" s="7"/>
      <c r="C21" s="47" t="s">
        <v>8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5"/>
      <c r="W21" s="46"/>
    </row>
    <row r="22" spans="1:23" ht="16.5" thickBot="1">
      <c r="A22" s="9">
        <v>19</v>
      </c>
      <c r="B22" s="30" t="s">
        <v>10</v>
      </c>
      <c r="C22" s="27" t="s">
        <v>16</v>
      </c>
      <c r="D22" s="21">
        <v>10.189348000000001</v>
      </c>
      <c r="E22" s="21">
        <v>10.193830999999999</v>
      </c>
      <c r="F22" s="21">
        <v>9.9796099999999992</v>
      </c>
      <c r="G22" s="21">
        <v>9.9285490000000003</v>
      </c>
      <c r="H22" s="21">
        <v>9.8655480000000004</v>
      </c>
      <c r="I22" s="21">
        <v>9.7967490000000002</v>
      </c>
      <c r="J22" s="21">
        <v>9.7301459999999995</v>
      </c>
      <c r="K22" s="21">
        <v>9.6639149999999994</v>
      </c>
      <c r="L22" s="21">
        <v>9.6049240000000005</v>
      </c>
      <c r="M22" s="21">
        <v>9.5609529999999996</v>
      </c>
      <c r="N22" s="21">
        <v>9.5279849999999993</v>
      </c>
      <c r="O22" s="21">
        <v>9.5067649999999997</v>
      </c>
      <c r="P22" s="21">
        <v>9.4905830000000009</v>
      </c>
      <c r="Q22" s="21">
        <v>9.4731719999999999</v>
      </c>
      <c r="R22" s="21">
        <v>9.4644949999999994</v>
      </c>
      <c r="S22" s="21">
        <v>9.4659969999999998</v>
      </c>
      <c r="T22" s="21">
        <v>9.4745109999999997</v>
      </c>
      <c r="U22" s="21">
        <v>9.4896159999999998</v>
      </c>
      <c r="V22" s="21">
        <v>9.5015339999999995</v>
      </c>
      <c r="W22" s="21">
        <v>9.4982640000000007</v>
      </c>
    </row>
    <row r="23" spans="1:23" ht="48" thickBot="1">
      <c r="A23" s="9">
        <v>20</v>
      </c>
      <c r="B23" s="36" t="s">
        <v>11</v>
      </c>
      <c r="C23" s="27" t="s">
        <v>15</v>
      </c>
      <c r="D23" s="22">
        <f t="shared" ref="D23:W23" si="2">D9/D22</f>
        <v>13.668616134604983</v>
      </c>
      <c r="E23" s="22">
        <f t="shared" si="2"/>
        <v>8.2089839800002231</v>
      </c>
      <c r="F23" s="22">
        <f t="shared" si="2"/>
        <v>8.1406761920532933</v>
      </c>
      <c r="G23" s="22">
        <f t="shared" si="2"/>
        <v>8.1827215260273682</v>
      </c>
      <c r="H23" s="22">
        <f t="shared" si="2"/>
        <v>8.1025241942382351</v>
      </c>
      <c r="I23" s="22">
        <f t="shared" si="2"/>
        <v>8.3806777753756698</v>
      </c>
      <c r="J23" s="22">
        <f t="shared" si="2"/>
        <v>8.932619022206703</v>
      </c>
      <c r="K23" s="22">
        <f t="shared" si="2"/>
        <v>9.1352890984960666</v>
      </c>
      <c r="L23" s="22">
        <f t="shared" si="2"/>
        <v>9.6008694316619447</v>
      </c>
      <c r="M23" s="22">
        <f t="shared" si="2"/>
        <v>9.5954692289620649</v>
      </c>
      <c r="N23" s="22">
        <f t="shared" si="2"/>
        <v>10.030137496198018</v>
      </c>
      <c r="O23" s="22">
        <f t="shared" si="2"/>
        <v>9.6201941116663843</v>
      </c>
      <c r="P23" s="22">
        <f t="shared" si="2"/>
        <v>9.8796642107504891</v>
      </c>
      <c r="Q23" s="22">
        <f t="shared" si="2"/>
        <v>9.8568853068447826</v>
      </c>
      <c r="R23" s="22">
        <f t="shared" si="2"/>
        <v>9.9602458408926324</v>
      </c>
      <c r="S23" s="22">
        <f t="shared" si="2"/>
        <v>10.074068287996077</v>
      </c>
      <c r="T23" s="22">
        <f t="shared" si="2"/>
        <v>9.9831511955033783</v>
      </c>
      <c r="U23" s="22">
        <f t="shared" si="2"/>
        <v>9.4794817918791452</v>
      </c>
      <c r="V23" s="22">
        <f t="shared" si="2"/>
        <v>9.6384592176429553</v>
      </c>
      <c r="W23" s="22">
        <f t="shared" si="2"/>
        <v>9.891990402075999</v>
      </c>
    </row>
    <row r="24" spans="1:23" ht="16.5" thickBot="1">
      <c r="A24" s="9">
        <v>21</v>
      </c>
      <c r="B24" s="37" t="s">
        <v>9</v>
      </c>
      <c r="C24" s="27" t="s">
        <v>21</v>
      </c>
      <c r="D24" s="25">
        <v>207.6</v>
      </c>
      <c r="E24" s="23">
        <v>207.6</v>
      </c>
      <c r="F24" s="23">
        <v>207.6</v>
      </c>
      <c r="G24" s="23">
        <v>207.6</v>
      </c>
      <c r="H24" s="23">
        <v>207.6</v>
      </c>
      <c r="I24" s="23">
        <v>207.6</v>
      </c>
      <c r="J24" s="23">
        <v>207.6</v>
      </c>
      <c r="K24" s="23">
        <v>207.6</v>
      </c>
      <c r="L24" s="23">
        <v>207.6</v>
      </c>
      <c r="M24" s="23">
        <v>207.6</v>
      </c>
      <c r="N24" s="23">
        <v>207.6</v>
      </c>
      <c r="O24" s="23">
        <v>207.6</v>
      </c>
      <c r="P24" s="23">
        <v>207.6</v>
      </c>
      <c r="Q24" s="23">
        <v>207.6</v>
      </c>
      <c r="R24" s="23">
        <v>207.6</v>
      </c>
      <c r="S24" s="23">
        <v>207.6</v>
      </c>
      <c r="T24" s="23">
        <v>207.6</v>
      </c>
      <c r="U24" s="23">
        <v>207.6</v>
      </c>
      <c r="V24" s="23">
        <v>207.6</v>
      </c>
      <c r="W24" s="23">
        <v>207.6</v>
      </c>
    </row>
    <row r="25" spans="1:23" ht="48" thickBot="1">
      <c r="A25" s="9">
        <v>22</v>
      </c>
      <c r="B25" s="36" t="s">
        <v>12</v>
      </c>
      <c r="C25" s="27" t="s">
        <v>14</v>
      </c>
      <c r="D25" s="22">
        <f t="shared" ref="D25:W25" si="3">D9/D24</f>
        <v>0.67087806586659449</v>
      </c>
      <c r="E25" s="22">
        <f t="shared" si="3"/>
        <v>0.40308764630939137</v>
      </c>
      <c r="F25" s="22">
        <f t="shared" si="3"/>
        <v>0.39133320584285625</v>
      </c>
      <c r="G25" s="22">
        <f t="shared" si="3"/>
        <v>0.39134177083100918</v>
      </c>
      <c r="H25" s="22">
        <f t="shared" si="3"/>
        <v>0.38504740539218996</v>
      </c>
      <c r="I25" s="22">
        <f t="shared" si="3"/>
        <v>0.3954884230020897</v>
      </c>
      <c r="J25" s="22">
        <f t="shared" si="3"/>
        <v>0.41866901372084997</v>
      </c>
      <c r="K25" s="22">
        <f t="shared" si="3"/>
        <v>0.42525364811316285</v>
      </c>
      <c r="L25" s="22">
        <f t="shared" si="3"/>
        <v>0.44419856081423975</v>
      </c>
      <c r="M25" s="22">
        <f t="shared" si="3"/>
        <v>0.44191633097809507</v>
      </c>
      <c r="N25" s="22">
        <f t="shared" si="3"/>
        <v>0.46034200198319974</v>
      </c>
      <c r="O25" s="22">
        <f t="shared" si="3"/>
        <v>0.44054395315027012</v>
      </c>
      <c r="P25" s="22">
        <f t="shared" si="3"/>
        <v>0.45165594029025541</v>
      </c>
      <c r="Q25" s="22">
        <f t="shared" si="3"/>
        <v>0.44978790894033432</v>
      </c>
      <c r="R25" s="22">
        <f t="shared" si="3"/>
        <v>0.45408813564498612</v>
      </c>
      <c r="S25" s="22">
        <f t="shared" si="3"/>
        <v>0.45935019360291912</v>
      </c>
      <c r="T25" s="22">
        <f t="shared" si="3"/>
        <v>0.45561404535867006</v>
      </c>
      <c r="U25" s="22">
        <f t="shared" si="3"/>
        <v>0.43331715840040946</v>
      </c>
      <c r="V25" s="22">
        <f t="shared" si="3"/>
        <v>0.4411375142776876</v>
      </c>
      <c r="W25" s="22">
        <f t="shared" si="3"/>
        <v>0.45258543508855492</v>
      </c>
    </row>
    <row r="26" spans="1:23" ht="48" customHeight="1" thickBot="1">
      <c r="A26" s="9">
        <v>23</v>
      </c>
      <c r="B26" s="37" t="s">
        <v>31</v>
      </c>
      <c r="C26" s="27" t="s">
        <v>27</v>
      </c>
      <c r="D26" s="24">
        <v>85.24761533710722</v>
      </c>
      <c r="E26" s="24">
        <v>55.660650872118353</v>
      </c>
      <c r="F26" s="24">
        <v>75.589607946671634</v>
      </c>
      <c r="G26" s="24">
        <v>79.161448231086055</v>
      </c>
      <c r="H26" s="24">
        <v>83.155354906846782</v>
      </c>
      <c r="I26" s="24">
        <v>89.012146772648478</v>
      </c>
      <c r="J26" s="24">
        <v>99.203808751926147</v>
      </c>
      <c r="K26" s="24">
        <v>108.52896842976951</v>
      </c>
      <c r="L26" s="24">
        <v>119.38185947967827</v>
      </c>
      <c r="M26" s="24">
        <v>129.64870720729689</v>
      </c>
      <c r="N26" s="24">
        <v>142.87287482934079</v>
      </c>
      <c r="O26" s="24">
        <v>143.15861377628235</v>
      </c>
      <c r="P26" s="24">
        <v>154.32250445823158</v>
      </c>
      <c r="Q26" s="24">
        <v>162.62306050226007</v>
      </c>
      <c r="R26" s="24">
        <v>165.36673194642117</v>
      </c>
      <c r="S26" s="24">
        <v>167.02613888198078</v>
      </c>
      <c r="T26" s="24">
        <v>169.90965284614433</v>
      </c>
      <c r="U26" s="24">
        <v>163.40284280506611</v>
      </c>
      <c r="V26" s="24">
        <v>159.27455750747328</v>
      </c>
      <c r="W26" s="24">
        <v>163.13203498172606</v>
      </c>
    </row>
    <row r="27" spans="1:23" ht="48" thickBot="1">
      <c r="A27" s="9">
        <v>24</v>
      </c>
      <c r="B27" s="36" t="s">
        <v>13</v>
      </c>
      <c r="C27" s="28" t="s">
        <v>22</v>
      </c>
      <c r="D27" s="22">
        <f t="shared" ref="D27:W27" si="4">D9/D26</f>
        <v>1.6337616709060092</v>
      </c>
      <c r="E27" s="22">
        <f t="shared" si="4"/>
        <v>1.5034138850817373</v>
      </c>
      <c r="F27" s="22">
        <f t="shared" si="4"/>
        <v>1.0747611442870852</v>
      </c>
      <c r="G27" s="22">
        <f t="shared" si="4"/>
        <v>1.0262893547292913</v>
      </c>
      <c r="H27" s="22">
        <f t="shared" si="4"/>
        <v>0.96128314825864491</v>
      </c>
      <c r="I27" s="22">
        <f t="shared" si="4"/>
        <v>0.92238418678901513</v>
      </c>
      <c r="J27" s="22">
        <f t="shared" si="4"/>
        <v>0.8761325632748036</v>
      </c>
      <c r="K27" s="22">
        <f t="shared" si="4"/>
        <v>0.81344786212928433</v>
      </c>
      <c r="L27" s="22">
        <f t="shared" si="4"/>
        <v>0.77244249358281725</v>
      </c>
      <c r="M27" s="22">
        <f t="shared" si="4"/>
        <v>0.70761855083032499</v>
      </c>
      <c r="N27" s="22">
        <f t="shared" si="4"/>
        <v>0.66889533598218287</v>
      </c>
      <c r="O27" s="22">
        <f t="shared" si="4"/>
        <v>0.63885030918864694</v>
      </c>
      <c r="P27" s="22">
        <f t="shared" si="4"/>
        <v>0.607583278494776</v>
      </c>
      <c r="Q27" s="22">
        <f t="shared" si="4"/>
        <v>0.574186524393419</v>
      </c>
      <c r="R27" s="22">
        <f t="shared" si="4"/>
        <v>0.57005841410981128</v>
      </c>
      <c r="S27" s="22">
        <f t="shared" si="4"/>
        <v>0.57093518912837549</v>
      </c>
      <c r="T27" s="22">
        <f t="shared" si="4"/>
        <v>0.55668100212121807</v>
      </c>
      <c r="U27" s="22">
        <f t="shared" si="4"/>
        <v>0.55052066744787387</v>
      </c>
      <c r="V27" s="22">
        <f t="shared" si="4"/>
        <v>0.5749829062293953</v>
      </c>
      <c r="W27" s="22">
        <f t="shared" si="4"/>
        <v>0.57595515396414299</v>
      </c>
    </row>
    <row r="28" spans="1:23" ht="15.75">
      <c r="A28" s="11"/>
      <c r="B28" s="5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30" spans="1:23"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3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3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4:2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</sheetData>
  <mergeCells count="7">
    <mergeCell ref="C12:W12"/>
    <mergeCell ref="C21:W21"/>
    <mergeCell ref="C28:U28"/>
    <mergeCell ref="B1:W1"/>
    <mergeCell ref="S2:W2"/>
    <mergeCell ref="V3:W3"/>
    <mergeCell ref="C4:W4"/>
  </mergeCells>
  <phoneticPr fontId="8" type="noConversion"/>
  <pageMargins left="0.70866141732283472" right="0.70866141732283472" top="0.78740157480314965" bottom="0.78740157480314965" header="0.31496062992125984" footer="0.31496062992125984"/>
  <pageSetup paperSize="9" scale="37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B-3</vt:lpstr>
      <vt:lpstr>'B-3'!Область_печати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Ekaterina.Novitskaya</cp:lastModifiedBy>
  <cp:lastPrinted>2019-05-31T11:49:28Z</cp:lastPrinted>
  <dcterms:created xsi:type="dcterms:W3CDTF">2012-12-01T12:36:22Z</dcterms:created>
  <dcterms:modified xsi:type="dcterms:W3CDTF">2019-05-31T12:09:02Z</dcterms:modified>
</cp:coreProperties>
</file>