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40" yWindow="240" windowWidth="19440" windowHeight="13740"/>
  </bookViews>
  <sheets>
    <sheet name="C-4" sheetId="5" r:id="rId1"/>
  </sheets>
  <definedNames>
    <definedName name="_xlnm.Print_Area" localSheetId="0">'C-4'!$A$1:$X$20</definedName>
  </definedNames>
  <calcPr calcId="144525"/>
  <customWorkbookViews>
    <customWorkbookView name="Fe Sanchis_Moreno - Personal View" guid="{8925193B-C853-4D01-B936-2E82B771FA45}" mergeInterval="0" personalView="1" maximized="1" windowWidth="1916" windowHeight="855" activeSheetId="2"/>
  </customWorkbookViews>
</workbook>
</file>

<file path=xl/calcChain.xml><?xml version="1.0" encoding="utf-8"?>
<calcChain xmlns="http://schemas.openxmlformats.org/spreadsheetml/2006/main">
  <c r="X15" i="5" l="1"/>
  <c r="X11" i="5"/>
  <c r="X7" i="5"/>
  <c r="H11" i="5" l="1"/>
  <c r="H13" i="5" s="1"/>
  <c r="H15" i="5" s="1"/>
  <c r="I11" i="5"/>
  <c r="I13" i="5" s="1"/>
  <c r="I15" i="5" s="1"/>
  <c r="J11" i="5"/>
  <c r="J13" i="5" s="1"/>
  <c r="J15" i="5" s="1"/>
  <c r="K11" i="5"/>
  <c r="K13" i="5" s="1"/>
  <c r="K15" i="5" s="1"/>
  <c r="L11" i="5"/>
  <c r="L13" i="5" s="1"/>
  <c r="L15" i="5" s="1"/>
  <c r="M11" i="5"/>
  <c r="M13" i="5" s="1"/>
  <c r="M15" i="5" s="1"/>
  <c r="N11" i="5"/>
  <c r="N13" i="5" s="1"/>
  <c r="N15" i="5" s="1"/>
  <c r="O11" i="5"/>
  <c r="O13" i="5" s="1"/>
  <c r="O15" i="5" s="1"/>
  <c r="P11" i="5"/>
  <c r="P13" i="5" s="1"/>
  <c r="P15" i="5" s="1"/>
  <c r="Q11" i="5"/>
  <c r="Q13" i="5" s="1"/>
  <c r="Q15" i="5" s="1"/>
  <c r="R11" i="5"/>
  <c r="R13" i="5" s="1"/>
  <c r="R15" i="5" s="1"/>
  <c r="S11" i="5"/>
  <c r="S13" i="5" s="1"/>
  <c r="S15" i="5" s="1"/>
  <c r="T11" i="5"/>
  <c r="T13" i="5" s="1"/>
  <c r="T15" i="5" s="1"/>
  <c r="U11" i="5"/>
  <c r="U13" i="5" s="1"/>
  <c r="U15" i="5" s="1"/>
  <c r="V11" i="5"/>
  <c r="V13" i="5" s="1"/>
  <c r="V15" i="5" s="1"/>
  <c r="W11" i="5"/>
  <c r="W13" i="5" s="1"/>
  <c r="W15" i="5" s="1"/>
  <c r="G11" i="5"/>
  <c r="G13" i="5" s="1"/>
  <c r="G15" i="5" s="1"/>
  <c r="T7" i="5"/>
  <c r="U7" i="5"/>
  <c r="V7" i="5"/>
  <c r="W7" i="5"/>
  <c r="G7" i="5"/>
  <c r="H7" i="5"/>
  <c r="I7" i="5"/>
  <c r="J7" i="5"/>
  <c r="K7" i="5"/>
  <c r="L7" i="5"/>
  <c r="M7" i="5"/>
  <c r="N7" i="5"/>
  <c r="O7" i="5"/>
  <c r="P7" i="5"/>
  <c r="Q7" i="5"/>
  <c r="R7" i="5"/>
  <c r="S7" i="5"/>
</calcChain>
</file>

<file path=xl/sharedStrings.xml><?xml version="1.0" encoding="utf-8"?>
<sst xmlns="http://schemas.openxmlformats.org/spreadsheetml/2006/main" count="50" uniqueCount="24">
  <si>
    <t>Unit</t>
  </si>
  <si>
    <t>million</t>
  </si>
  <si>
    <t xml:space="preserve">million  </t>
  </si>
  <si>
    <t>Total population</t>
  </si>
  <si>
    <t>Households supplied by water supply industry</t>
  </si>
  <si>
    <t>Water supplied to households by water supply industry</t>
  </si>
  <si>
    <t>Households supplied by self supply</t>
  </si>
  <si>
    <t>Estimated water use by households supplied by self supply per capita</t>
  </si>
  <si>
    <t>Total household water use (water supply industry and self supply)</t>
  </si>
  <si>
    <r>
      <t>million m</t>
    </r>
    <r>
      <rPr>
        <vertAlign val="superscript"/>
        <sz val="12"/>
        <rFont val="Calibri"/>
        <family val="2"/>
      </rPr>
      <t>3</t>
    </r>
  </si>
  <si>
    <r>
      <t>m</t>
    </r>
    <r>
      <rPr>
        <vertAlign val="superscript"/>
        <sz val="12"/>
        <rFont val="Calibri"/>
        <family val="2"/>
      </rPr>
      <t xml:space="preserve">3 </t>
    </r>
    <r>
      <rPr>
        <sz val="12"/>
        <rFont val="Calibri"/>
        <family val="2"/>
      </rPr>
      <t>/ capita</t>
    </r>
  </si>
  <si>
    <t>…</t>
  </si>
  <si>
    <t>Population connected to water supply industry (estimation)</t>
  </si>
  <si>
    <t>Water use per capita (water supply industry)</t>
  </si>
  <si>
    <t>Population not connected to water supply industry (self supply; estimation)</t>
  </si>
  <si>
    <t>Total water use by households</t>
  </si>
  <si>
    <r>
      <t>Total household water use (water supply industry and self supply) per capita</t>
    </r>
    <r>
      <rPr>
        <sz val="12"/>
        <rFont val="Calibri"/>
        <family val="2"/>
      </rPr>
      <t xml:space="preserve">          </t>
    </r>
    <r>
      <rPr>
        <b/>
        <sz val="12"/>
        <rFont val="Calibri"/>
        <family val="2"/>
      </rPr>
      <t xml:space="preserve">       </t>
    </r>
  </si>
  <si>
    <t>Reference:</t>
  </si>
  <si>
    <t>Water use in the country (self supply)</t>
  </si>
  <si>
    <t>Indicator 1: by the data of the Ministry of Housing and Utilities of the Republic of Belarus (on the leave of water to the population).</t>
  </si>
  <si>
    <t>Indicator 5: estimation of Belstat on the data of the Ministry of Housing and Utilities of the Republic of Belarus, as well as on the data of Belstat on the share of households living in apartments / houses equipped with piped water, number of households and average size of household.</t>
  </si>
  <si>
    <r>
      <t xml:space="preserve">Time series data on the indicators for 1990-2018, Table C-4: Household water use per capita: </t>
    </r>
    <r>
      <rPr>
        <i/>
        <sz val="14"/>
        <rFont val="Calibri"/>
        <family val="2"/>
      </rPr>
      <t xml:space="preserve"> Belarus</t>
    </r>
  </si>
  <si>
    <t>Indicators 2-4, 6-7, 9: estimation of Belstat based on the  data of Belstat on the total population of Belarus, as well as the share of households living in apartments / houses equipped with piped water, number of households and average size of household.</t>
  </si>
  <si>
    <t>October 23,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</si>
</sst>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sz val="12"/>
      <name val="Calibri"/>
      <family val="2"/>
    </font>
    <font>
      <sz val="11"/>
      <name val="Calibri"/>
      <family val="2"/>
    </font>
    <font>
      <b/>
      <sz val="14"/>
      <name val="Calibri"/>
      <family val="2"/>
    </font>
    <font>
      <i/>
      <sz val="14"/>
      <name val="Calibri"/>
      <family val="2"/>
    </font>
    <font>
      <b/>
      <sz val="12"/>
      <name val="Calibri"/>
      <family val="2"/>
    </font>
    <font>
      <vertAlign val="superscript"/>
      <sz val="12"/>
      <name val="Calibri"/>
      <family val="2"/>
    </font>
    <font>
      <sz val="10"/>
      <name val="Calibri"/>
      <family val="2"/>
    </font>
    <font>
      <sz val="12"/>
      <name val="Calibri"/>
      <family val="2"/>
      <charset val="204"/>
    </font>
    <font>
      <i/>
      <sz val="11"/>
      <name val="Calibri"/>
      <family val="2"/>
      <charset val="204"/>
    </font>
    <font>
      <b/>
      <sz val="12"/>
      <color theme="1"/>
      <name val="Calibri"/>
      <family val="2"/>
      <charset val="204"/>
      <scheme val="minor"/>
    </font>
    <font>
      <sz val="12"/>
      <color theme="1"/>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FF"/>
        <bgColor indexed="64"/>
      </patternFill>
    </fill>
    <fill>
      <patternFill patternType="solid">
        <fgColor theme="0" tint="-0.249977111117893"/>
        <bgColor indexed="64"/>
      </patternFill>
    </fill>
    <fill>
      <patternFill patternType="solid">
        <fgColor rgb="FFFFFF0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s>
  <cellStyleXfs count="1">
    <xf numFmtId="0" fontId="0" fillId="0" borderId="0"/>
  </cellStyleXfs>
  <cellXfs count="41">
    <xf numFmtId="0" fontId="0" fillId="0" borderId="0" xfId="0"/>
    <xf numFmtId="0" fontId="2" fillId="2" borderId="0" xfId="0" applyFont="1" applyFill="1"/>
    <xf numFmtId="0" fontId="1" fillId="2" borderId="0" xfId="0" applyFont="1" applyFill="1" applyAlignment="1">
      <alignment horizontal="justify"/>
    </xf>
    <xf numFmtId="0" fontId="1" fillId="2" borderId="1" xfId="0" applyFont="1" applyFill="1" applyBorder="1"/>
    <xf numFmtId="0" fontId="1" fillId="2" borderId="1" xfId="0" applyFont="1" applyFill="1" applyBorder="1" applyAlignment="1">
      <alignment horizontal="left" vertical="top" wrapTex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1" xfId="0" applyFont="1" applyFill="1" applyBorder="1" applyAlignment="1">
      <alignment horizontal="center"/>
    </xf>
    <xf numFmtId="0" fontId="1" fillId="2" borderId="0" xfId="0" applyFont="1" applyFill="1"/>
    <xf numFmtId="0" fontId="1" fillId="2" borderId="1" xfId="0" applyFont="1" applyFill="1" applyBorder="1" applyAlignment="1">
      <alignment horizontal="center" vertical="center"/>
    </xf>
    <xf numFmtId="0" fontId="1" fillId="2" borderId="3" xfId="0" applyFont="1" applyFill="1" applyBorder="1" applyAlignment="1">
      <alignment horizontal="left" vertical="top" wrapText="1"/>
    </xf>
    <xf numFmtId="0" fontId="1" fillId="2" borderId="4" xfId="0" applyFont="1" applyFill="1" applyBorder="1" applyAlignment="1">
      <alignment horizontal="center" vertical="top" wrapText="1"/>
    </xf>
    <xf numFmtId="0" fontId="5" fillId="2" borderId="1" xfId="0" applyFont="1" applyFill="1" applyBorder="1" applyAlignment="1">
      <alignment horizontal="left" vertical="top" wrapText="1"/>
    </xf>
    <xf numFmtId="0" fontId="7" fillId="2" borderId="0" xfId="0" applyFont="1" applyFill="1" applyBorder="1" applyAlignment="1">
      <alignment horizontal="center" vertical="center"/>
    </xf>
    <xf numFmtId="0" fontId="1" fillId="2" borderId="0" xfId="0" applyFont="1" applyFill="1" applyBorder="1" applyAlignment="1">
      <alignment horizontal="left" vertical="top" wrapText="1"/>
    </xf>
    <xf numFmtId="0" fontId="1" fillId="2" borderId="0" xfId="0" applyFont="1" applyFill="1" applyBorder="1" applyAlignment="1">
      <alignment horizontal="center" vertical="top" wrapText="1"/>
    </xf>
    <xf numFmtId="1" fontId="8" fillId="3" borderId="4" xfId="0" applyNumberFormat="1" applyFont="1" applyFill="1" applyBorder="1" applyAlignment="1">
      <alignment horizontal="center" vertical="center" wrapText="1"/>
    </xf>
    <xf numFmtId="1" fontId="8" fillId="3" borderId="5" xfId="0" applyNumberFormat="1" applyFont="1" applyFill="1" applyBorder="1" applyAlignment="1">
      <alignment horizontal="center" vertical="center" wrapText="1"/>
    </xf>
    <xf numFmtId="1" fontId="8" fillId="3" borderId="1"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164" fontId="1" fillId="2" borderId="0" xfId="0" applyNumberFormat="1" applyFont="1" applyFill="1"/>
    <xf numFmtId="0" fontId="10" fillId="4" borderId="0" xfId="0" applyFont="1" applyFill="1"/>
    <xf numFmtId="0" fontId="11" fillId="4" borderId="0" xfId="0" applyFont="1" applyFill="1"/>
    <xf numFmtId="164" fontId="1" fillId="3" borderId="4" xfId="0" applyNumberFormat="1" applyFont="1" applyFill="1" applyBorder="1" applyAlignment="1">
      <alignment horizontal="center" vertical="center" wrapText="1"/>
    </xf>
    <xf numFmtId="0" fontId="1" fillId="5" borderId="4" xfId="0" applyFont="1" applyFill="1" applyBorder="1" applyAlignment="1">
      <alignment horizontal="center" vertical="center" wrapText="1"/>
    </xf>
    <xf numFmtId="1" fontId="1" fillId="5" borderId="4"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0" fontId="3" fillId="3" borderId="0" xfId="0" applyFont="1" applyFill="1" applyAlignment="1">
      <alignment horizontal="center"/>
    </xf>
    <xf numFmtId="1" fontId="1" fillId="5" borderId="8" xfId="0" applyNumberFormat="1" applyFont="1" applyFill="1" applyBorder="1" applyAlignment="1">
      <alignment horizontal="center" vertical="center" wrapText="1"/>
    </xf>
    <xf numFmtId="0" fontId="1" fillId="2" borderId="8" xfId="0" applyFont="1" applyFill="1" applyBorder="1" applyAlignment="1">
      <alignment horizontal="left" vertical="top" wrapText="1"/>
    </xf>
    <xf numFmtId="0" fontId="1" fillId="2" borderId="9" xfId="0" applyFont="1" applyFill="1" applyBorder="1" applyAlignment="1">
      <alignment horizontal="center" vertical="top" wrapText="1"/>
    </xf>
    <xf numFmtId="0" fontId="1" fillId="5" borderId="9" xfId="0" applyFont="1" applyFill="1" applyBorder="1" applyAlignment="1">
      <alignment horizontal="center" vertical="center" wrapText="1"/>
    </xf>
    <xf numFmtId="1" fontId="1" fillId="5" borderId="9" xfId="0" applyNumberFormat="1" applyFont="1" applyFill="1" applyBorder="1" applyAlignment="1">
      <alignment horizontal="center" vertical="center" wrapText="1"/>
    </xf>
    <xf numFmtId="164" fontId="1" fillId="5" borderId="9" xfId="0" applyNumberFormat="1" applyFont="1" applyFill="1" applyBorder="1" applyAlignment="1">
      <alignment horizontal="center" vertical="center" wrapText="1"/>
    </xf>
    <xf numFmtId="164" fontId="1" fillId="3" borderId="7"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0" fontId="3" fillId="3" borderId="0" xfId="0" applyFont="1" applyFill="1" applyAlignment="1">
      <alignment horizontal="center"/>
    </xf>
    <xf numFmtId="0" fontId="5" fillId="6" borderId="5" xfId="0" applyFont="1" applyFill="1" applyBorder="1" applyAlignment="1">
      <alignment horizontal="center" vertical="top" wrapText="1"/>
    </xf>
    <xf numFmtId="0" fontId="5" fillId="6" borderId="6" xfId="0" applyFont="1" applyFill="1" applyBorder="1" applyAlignment="1">
      <alignment horizontal="center" vertical="top" wrapText="1"/>
    </xf>
    <xf numFmtId="0" fontId="5" fillId="6" borderId="2" xfId="0" applyFont="1" applyFill="1" applyBorder="1" applyAlignment="1">
      <alignment horizontal="center" vertical="top" wrapText="1"/>
    </xf>
    <xf numFmtId="0" fontId="9" fillId="2" borderId="10" xfId="0" applyFont="1" applyFill="1" applyBorder="1" applyAlignment="1">
      <alignment horizontal="right"/>
    </xf>
  </cellXfs>
  <cellStyles count="1">
    <cellStyle name="Обычный" xfId="0" builtinId="0"/>
  </cellStyles>
  <dxfs count="4">
    <dxf>
      <font>
        <b val="0"/>
        <i val="0"/>
        <strike val="0"/>
        <condense val="0"/>
        <extend val="0"/>
        <outline val="0"/>
        <shadow val="0"/>
        <u val="none"/>
        <vertAlign val="baseline"/>
        <sz val="10"/>
        <color auto="1"/>
        <name val="Calibri"/>
        <scheme val="none"/>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dxf>
    <dxf>
      <font>
        <b val="0"/>
        <i val="0"/>
        <strike val="0"/>
        <condense val="0"/>
        <extend val="0"/>
        <outline val="0"/>
        <shadow val="0"/>
        <u val="none"/>
        <vertAlign val="baseline"/>
        <sz val="10"/>
        <color auto="1"/>
        <name val="Calibri"/>
        <scheme val="none"/>
      </font>
      <fill>
        <patternFill patternType="solid">
          <fgColor indexed="64"/>
          <bgColor theme="0"/>
        </patternFill>
      </fill>
    </dxf>
    <dxf>
      <font>
        <b val="0"/>
        <i val="0"/>
        <strike val="0"/>
        <condense val="0"/>
        <extend val="0"/>
        <outline val="0"/>
        <shadow val="0"/>
        <u val="none"/>
        <vertAlign val="baseline"/>
        <sz val="12"/>
        <color auto="1"/>
        <name val="Calibri"/>
        <scheme val="none"/>
      </font>
      <fill>
        <patternFill patternType="solid">
          <fgColor indexed="64"/>
          <bgColor theme="0"/>
        </patternFill>
      </fill>
    </dxf>
  </dxfs>
  <tableStyles count="1" defaultTableStyle="TableStyleMedium9"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0" name="Tabulka10" displayName="Tabulka10" ref="A3:A16" headerRowCount="0" totalsRowShown="0" headerRowDxfId="3" dataDxfId="2">
  <tableColumns count="1">
    <tableColumn id="1" name="Sloupec1" headerRowDxfId="1" dataDxfId="0"/>
  </tableColumns>
  <tableStyleInfo name="Styl tabulky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topLeftCell="J1" zoomScaleNormal="100" workbookViewId="0">
      <selection activeCell="X9" sqref="X9"/>
    </sheetView>
  </sheetViews>
  <sheetFormatPr defaultColWidth="11.42578125" defaultRowHeight="15" x14ac:dyDescent="0.25"/>
  <cols>
    <col min="1" max="1" width="5.7109375" style="1" customWidth="1"/>
    <col min="2" max="2" width="23.85546875" style="1" customWidth="1"/>
    <col min="3" max="17" width="11.42578125" style="1" customWidth="1"/>
    <col min="18" max="23" width="11.85546875" style="1" bestFit="1" customWidth="1"/>
    <col min="24" max="24" width="11.85546875" style="1" customWidth="1"/>
    <col min="25" max="16384" width="11.42578125" style="1"/>
  </cols>
  <sheetData>
    <row r="1" spans="1:25" ht="18.75" x14ac:dyDescent="0.3">
      <c r="B1" s="36" t="s">
        <v>21</v>
      </c>
      <c r="C1" s="36"/>
      <c r="D1" s="36"/>
      <c r="E1" s="36"/>
      <c r="F1" s="36"/>
      <c r="G1" s="36"/>
      <c r="H1" s="36"/>
      <c r="I1" s="36"/>
      <c r="J1" s="36"/>
      <c r="K1" s="36"/>
      <c r="L1" s="36"/>
      <c r="M1" s="36"/>
      <c r="N1" s="36"/>
      <c r="O1" s="36"/>
      <c r="P1" s="36"/>
      <c r="Q1" s="36"/>
      <c r="R1" s="36"/>
      <c r="S1" s="36"/>
      <c r="T1" s="36"/>
      <c r="U1" s="36"/>
      <c r="V1" s="36"/>
      <c r="W1" s="36"/>
      <c r="X1" s="27"/>
    </row>
    <row r="2" spans="1:25" ht="16.5" thickBot="1" x14ac:dyDescent="0.3">
      <c r="B2" s="2"/>
      <c r="W2" s="40" t="s">
        <v>23</v>
      </c>
      <c r="X2" s="40"/>
    </row>
    <row r="3" spans="1:25" s="8" customFormat="1" ht="16.5" thickBot="1" x14ac:dyDescent="0.3">
      <c r="A3" s="3"/>
      <c r="B3" s="4"/>
      <c r="C3" s="5" t="s">
        <v>0</v>
      </c>
      <c r="D3" s="6">
        <v>1990</v>
      </c>
      <c r="E3" s="6">
        <v>1995</v>
      </c>
      <c r="F3" s="6">
        <v>2000</v>
      </c>
      <c r="G3" s="6">
        <v>2001</v>
      </c>
      <c r="H3" s="6">
        <v>2002</v>
      </c>
      <c r="I3" s="6">
        <v>2003</v>
      </c>
      <c r="J3" s="6">
        <v>2004</v>
      </c>
      <c r="K3" s="6">
        <v>2005</v>
      </c>
      <c r="L3" s="6">
        <v>2006</v>
      </c>
      <c r="M3" s="6">
        <v>2007</v>
      </c>
      <c r="N3" s="6">
        <v>2008</v>
      </c>
      <c r="O3" s="6">
        <v>2009</v>
      </c>
      <c r="P3" s="6">
        <v>2010</v>
      </c>
      <c r="Q3" s="6">
        <v>2011</v>
      </c>
      <c r="R3" s="6">
        <v>2012</v>
      </c>
      <c r="S3" s="7">
        <v>2013</v>
      </c>
      <c r="T3" s="6">
        <v>2014</v>
      </c>
      <c r="U3" s="6">
        <v>2015</v>
      </c>
      <c r="V3" s="6">
        <v>2016</v>
      </c>
      <c r="W3" s="7">
        <v>2017</v>
      </c>
      <c r="X3" s="7">
        <v>2018</v>
      </c>
    </row>
    <row r="4" spans="1:25" s="8" customFormat="1" ht="16.5" customHeight="1" thickBot="1" x14ac:dyDescent="0.3">
      <c r="A4" s="3"/>
      <c r="B4" s="37" t="s">
        <v>4</v>
      </c>
      <c r="C4" s="38"/>
      <c r="D4" s="38"/>
      <c r="E4" s="38"/>
      <c r="F4" s="38"/>
      <c r="G4" s="38"/>
      <c r="H4" s="38"/>
      <c r="I4" s="38"/>
      <c r="J4" s="38"/>
      <c r="K4" s="38"/>
      <c r="L4" s="38"/>
      <c r="M4" s="38"/>
      <c r="N4" s="38"/>
      <c r="O4" s="38"/>
      <c r="P4" s="38"/>
      <c r="Q4" s="38"/>
      <c r="R4" s="38"/>
      <c r="S4" s="38"/>
      <c r="T4" s="38"/>
      <c r="U4" s="38"/>
      <c r="V4" s="38"/>
      <c r="W4" s="38"/>
      <c r="X4" s="39"/>
    </row>
    <row r="5" spans="1:25" s="8" customFormat="1" ht="48" thickBot="1" x14ac:dyDescent="0.3">
      <c r="A5" s="9">
        <v>1</v>
      </c>
      <c r="B5" s="10" t="s">
        <v>5</v>
      </c>
      <c r="C5" s="11" t="s">
        <v>9</v>
      </c>
      <c r="D5" s="19" t="s">
        <v>11</v>
      </c>
      <c r="E5" s="19" t="s">
        <v>11</v>
      </c>
      <c r="F5" s="19" t="s">
        <v>11</v>
      </c>
      <c r="G5" s="16">
        <v>557.70730000000003</v>
      </c>
      <c r="H5" s="16">
        <v>575.19759999999997</v>
      </c>
      <c r="I5" s="17">
        <v>568.1626</v>
      </c>
      <c r="J5" s="17">
        <v>558.35109999999997</v>
      </c>
      <c r="K5" s="17">
        <v>540.27890000000002</v>
      </c>
      <c r="L5" s="17">
        <v>521.80939999999998</v>
      </c>
      <c r="M5" s="17">
        <v>481.14240000000001</v>
      </c>
      <c r="N5" s="17">
        <v>408.75580000000002</v>
      </c>
      <c r="O5" s="17">
        <v>352.07170000000002</v>
      </c>
      <c r="P5" s="17">
        <v>352.11180000000002</v>
      </c>
      <c r="Q5" s="17">
        <v>307.63499999999999</v>
      </c>
      <c r="R5" s="18">
        <v>335.58800000000002</v>
      </c>
      <c r="S5" s="18">
        <v>340.49599999999998</v>
      </c>
      <c r="T5" s="18">
        <v>346.18200000000002</v>
      </c>
      <c r="U5" s="18">
        <v>348.52960000000002</v>
      </c>
      <c r="V5" s="18">
        <v>339.08080000000001</v>
      </c>
      <c r="W5" s="18">
        <v>332.76089999999999</v>
      </c>
      <c r="X5" s="18">
        <v>328.9554</v>
      </c>
    </row>
    <row r="6" spans="1:25" s="8" customFormat="1" ht="48.75" customHeight="1" thickBot="1" x14ac:dyDescent="0.3">
      <c r="A6" s="9">
        <v>2</v>
      </c>
      <c r="B6" s="10" t="s">
        <v>12</v>
      </c>
      <c r="C6" s="11" t="s">
        <v>2</v>
      </c>
      <c r="D6" s="19" t="s">
        <v>11</v>
      </c>
      <c r="E6" s="19" t="s">
        <v>11</v>
      </c>
      <c r="F6" s="23">
        <v>7.7562697293000014</v>
      </c>
      <c r="G6" s="23">
        <v>7.6990364901000001</v>
      </c>
      <c r="H6" s="23">
        <v>7.9794084789000017</v>
      </c>
      <c r="I6" s="23">
        <v>7.9801460540999996</v>
      </c>
      <c r="J6" s="23">
        <v>8.0093690523000003</v>
      </c>
      <c r="K6" s="23">
        <v>8.0744160222000012</v>
      </c>
      <c r="L6" s="23">
        <v>8.2919413656000014</v>
      </c>
      <c r="M6" s="23">
        <v>8.3273965496999995</v>
      </c>
      <c r="N6" s="23">
        <v>8.3667647997000021</v>
      </c>
      <c r="O6" s="23">
        <v>8.3054907234000002</v>
      </c>
      <c r="P6" s="23">
        <v>8.2702891454999978</v>
      </c>
      <c r="Q6" s="23">
        <v>8.2673898724000008</v>
      </c>
      <c r="R6" s="23">
        <v>8.4767424182999989</v>
      </c>
      <c r="S6" s="23">
        <v>8.5936410424999998</v>
      </c>
      <c r="T6" s="23">
        <v>8.631741893500001</v>
      </c>
      <c r="U6" s="23">
        <v>8.8179636117999998</v>
      </c>
      <c r="V6" s="23">
        <v>8.9161150124000006</v>
      </c>
      <c r="W6" s="23">
        <v>8.9975088567999997</v>
      </c>
      <c r="X6" s="35">
        <v>9.0470740543000012</v>
      </c>
    </row>
    <row r="7" spans="1:25" s="8" customFormat="1" ht="32.25" thickBot="1" x14ac:dyDescent="0.3">
      <c r="A7" s="9">
        <v>3</v>
      </c>
      <c r="B7" s="29" t="s">
        <v>13</v>
      </c>
      <c r="C7" s="30" t="s">
        <v>10</v>
      </c>
      <c r="D7" s="31" t="s">
        <v>11</v>
      </c>
      <c r="E7" s="31" t="s">
        <v>11</v>
      </c>
      <c r="F7" s="31" t="s">
        <v>11</v>
      </c>
      <c r="G7" s="32">
        <f t="shared" ref="G7:X7" si="0">IF(G5="", "n/a", G5/G6)</f>
        <v>72.438583804238618</v>
      </c>
      <c r="H7" s="32">
        <f t="shared" si="0"/>
        <v>72.085243100537895</v>
      </c>
      <c r="I7" s="32">
        <f t="shared" si="0"/>
        <v>71.197017717249963</v>
      </c>
      <c r="J7" s="32">
        <f t="shared" si="0"/>
        <v>69.712245290989785</v>
      </c>
      <c r="K7" s="32">
        <f t="shared" si="0"/>
        <v>66.912442771656018</v>
      </c>
      <c r="L7" s="32">
        <f t="shared" si="0"/>
        <v>62.929702103874206</v>
      </c>
      <c r="M7" s="32">
        <f t="shared" si="0"/>
        <v>57.77825003630138</v>
      </c>
      <c r="N7" s="32">
        <f t="shared" si="0"/>
        <v>48.854701881264347</v>
      </c>
      <c r="O7" s="32">
        <f t="shared" si="0"/>
        <v>42.390234571940283</v>
      </c>
      <c r="P7" s="32">
        <f t="shared" si="0"/>
        <v>42.575512633870837</v>
      </c>
      <c r="Q7" s="32">
        <f t="shared" si="0"/>
        <v>37.21065593229298</v>
      </c>
      <c r="R7" s="32">
        <f t="shared" si="0"/>
        <v>39.58926477174964</v>
      </c>
      <c r="S7" s="32">
        <f t="shared" si="0"/>
        <v>39.621855080526537</v>
      </c>
      <c r="T7" s="32">
        <f t="shared" si="0"/>
        <v>40.105694108009295</v>
      </c>
      <c r="U7" s="32">
        <f t="shared" si="0"/>
        <v>39.52495330482035</v>
      </c>
      <c r="V7" s="32">
        <f t="shared" si="0"/>
        <v>38.030106108818323</v>
      </c>
      <c r="W7" s="32">
        <f t="shared" si="0"/>
        <v>36.983670179831059</v>
      </c>
      <c r="X7" s="32">
        <f t="shared" si="0"/>
        <v>36.360418630999284</v>
      </c>
    </row>
    <row r="8" spans="1:25" s="8" customFormat="1" ht="16.5" customHeight="1" thickBot="1" x14ac:dyDescent="0.3">
      <c r="A8" s="9"/>
      <c r="B8" s="37" t="s">
        <v>6</v>
      </c>
      <c r="C8" s="38"/>
      <c r="D8" s="38"/>
      <c r="E8" s="38"/>
      <c r="F8" s="38"/>
      <c r="G8" s="38"/>
      <c r="H8" s="38"/>
      <c r="I8" s="38"/>
      <c r="J8" s="38"/>
      <c r="K8" s="38"/>
      <c r="L8" s="38"/>
      <c r="M8" s="38"/>
      <c r="N8" s="38"/>
      <c r="O8" s="38"/>
      <c r="P8" s="38"/>
      <c r="Q8" s="38"/>
      <c r="R8" s="38"/>
      <c r="S8" s="38"/>
      <c r="T8" s="38"/>
      <c r="U8" s="38"/>
      <c r="V8" s="38"/>
      <c r="W8" s="38"/>
      <c r="X8" s="39"/>
    </row>
    <row r="9" spans="1:25" s="8" customFormat="1" ht="51.75" customHeight="1" thickBot="1" x14ac:dyDescent="0.3">
      <c r="A9" s="9">
        <v>4</v>
      </c>
      <c r="B9" s="10" t="s">
        <v>14</v>
      </c>
      <c r="C9" s="11" t="s">
        <v>1</v>
      </c>
      <c r="D9" s="19" t="s">
        <v>11</v>
      </c>
      <c r="E9" s="19" t="s">
        <v>11</v>
      </c>
      <c r="F9" s="23">
        <v>2.2004142706999978</v>
      </c>
      <c r="G9" s="23">
        <v>2.2013775098999995</v>
      </c>
      <c r="H9" s="23">
        <v>1.8512725210999985</v>
      </c>
      <c r="I9" s="23">
        <v>1.7826709459000005</v>
      </c>
      <c r="J9" s="23">
        <v>1.6881059477000004</v>
      </c>
      <c r="K9" s="23">
        <v>1.5559379777999993</v>
      </c>
      <c r="L9" s="23">
        <v>1.287551634399998</v>
      </c>
      <c r="M9" s="23">
        <v>1.215015450300001</v>
      </c>
      <c r="N9" s="23">
        <v>1.1467922002999984</v>
      </c>
      <c r="O9" s="23">
        <v>1.1944812765999995</v>
      </c>
      <c r="P9" s="23">
        <v>1.2109038545000015</v>
      </c>
      <c r="Q9" s="23">
        <v>1.1977601275999987</v>
      </c>
      <c r="R9" s="23">
        <v>0.9870975817000005</v>
      </c>
      <c r="S9" s="23">
        <v>0.87451295750000035</v>
      </c>
      <c r="T9" s="23">
        <v>0.8491261064999982</v>
      </c>
      <c r="U9" s="23">
        <v>0.68040038820000071</v>
      </c>
      <c r="V9" s="23">
        <v>0.58858898759999967</v>
      </c>
      <c r="W9" s="23">
        <v>0.49431414320000044</v>
      </c>
      <c r="X9" s="34">
        <v>0.42809994570000143</v>
      </c>
    </row>
    <row r="10" spans="1:25" s="8" customFormat="1" ht="48" thickBot="1" x14ac:dyDescent="0.3">
      <c r="A10" s="9">
        <v>5</v>
      </c>
      <c r="B10" s="10" t="s">
        <v>7</v>
      </c>
      <c r="C10" s="11" t="s">
        <v>10</v>
      </c>
      <c r="D10" s="19" t="s">
        <v>11</v>
      </c>
      <c r="E10" s="19" t="s">
        <v>11</v>
      </c>
      <c r="F10" s="19" t="s">
        <v>11</v>
      </c>
      <c r="G10" s="23">
        <v>72.438583804238618</v>
      </c>
      <c r="H10" s="23">
        <v>72.085243100537909</v>
      </c>
      <c r="I10" s="23">
        <v>71.197017717249949</v>
      </c>
      <c r="J10" s="23">
        <v>69.71224529098977</v>
      </c>
      <c r="K10" s="23">
        <v>66.912442771656018</v>
      </c>
      <c r="L10" s="23">
        <v>62.929702103874206</v>
      </c>
      <c r="M10" s="23">
        <v>57.77825003630138</v>
      </c>
      <c r="N10" s="23">
        <v>48.854701881264354</v>
      </c>
      <c r="O10" s="23">
        <v>42.39023457194029</v>
      </c>
      <c r="P10" s="23">
        <v>42.575512633870837</v>
      </c>
      <c r="Q10" s="23">
        <v>37.21065593229298</v>
      </c>
      <c r="R10" s="23">
        <v>39.58926477174964</v>
      </c>
      <c r="S10" s="23">
        <v>39.621855080526529</v>
      </c>
      <c r="T10" s="23">
        <v>40.105694108009303</v>
      </c>
      <c r="U10" s="23">
        <v>39.524953304820357</v>
      </c>
      <c r="V10" s="23">
        <v>38.030106108818316</v>
      </c>
      <c r="W10" s="23">
        <v>36.983670179831059</v>
      </c>
      <c r="X10" s="35">
        <v>36.360413104350599</v>
      </c>
    </row>
    <row r="11" spans="1:25" s="8" customFormat="1" ht="32.25" thickBot="1" x14ac:dyDescent="0.3">
      <c r="A11" s="9">
        <v>6</v>
      </c>
      <c r="B11" s="29" t="s">
        <v>18</v>
      </c>
      <c r="C11" s="30" t="s">
        <v>9</v>
      </c>
      <c r="D11" s="31" t="s">
        <v>11</v>
      </c>
      <c r="E11" s="31" t="s">
        <v>11</v>
      </c>
      <c r="F11" s="31" t="s">
        <v>11</v>
      </c>
      <c r="G11" s="33">
        <f>G9*G10</f>
        <v>159.46466923565725</v>
      </c>
      <c r="H11" s="33">
        <f t="shared" ref="H11:X11" si="1">H9*H10</f>
        <v>133.44942972883908</v>
      </c>
      <c r="I11" s="33">
        <f t="shared" si="1"/>
        <v>126.92085491926906</v>
      </c>
      <c r="J11" s="33">
        <f t="shared" si="1"/>
        <v>117.68165590324118</v>
      </c>
      <c r="K11" s="33">
        <f t="shared" si="1"/>
        <v>104.11161089578864</v>
      </c>
      <c r="L11" s="33">
        <f t="shared" si="1"/>
        <v>81.025240796148225</v>
      </c>
      <c r="M11" s="33">
        <f t="shared" si="1"/>
        <v>70.201466485402776</v>
      </c>
      <c r="N11" s="33">
        <f t="shared" si="1"/>
        <v>56.026191065415617</v>
      </c>
      <c r="O11" s="33">
        <f t="shared" si="1"/>
        <v>50.634341506864672</v>
      </c>
      <c r="P11" s="33">
        <f t="shared" si="1"/>
        <v>51.554852355667705</v>
      </c>
      <c r="Q11" s="33">
        <f t="shared" si="1"/>
        <v>44.569439997542887</v>
      </c>
      <c r="R11" s="33">
        <f t="shared" si="1"/>
        <v>39.07846751747509</v>
      </c>
      <c r="S11" s="33">
        <f t="shared" si="1"/>
        <v>34.649825668107667</v>
      </c>
      <c r="T11" s="33">
        <f t="shared" si="1"/>
        <v>34.054791886413859</v>
      </c>
      <c r="U11" s="33">
        <f t="shared" si="1"/>
        <v>26.892793572186672</v>
      </c>
      <c r="V11" s="33">
        <f t="shared" si="1"/>
        <v>22.384101652909937</v>
      </c>
      <c r="W11" s="33">
        <f t="shared" si="1"/>
        <v>18.281551237334597</v>
      </c>
      <c r="X11" s="33">
        <f t="shared" si="1"/>
        <v>15.565890875602111</v>
      </c>
    </row>
    <row r="12" spans="1:25" s="8" customFormat="1" ht="16.5" customHeight="1" thickBot="1" x14ac:dyDescent="0.3">
      <c r="A12" s="9"/>
      <c r="B12" s="37" t="s">
        <v>8</v>
      </c>
      <c r="C12" s="38"/>
      <c r="D12" s="38"/>
      <c r="E12" s="38"/>
      <c r="F12" s="38"/>
      <c r="G12" s="38"/>
      <c r="H12" s="38"/>
      <c r="I12" s="38"/>
      <c r="J12" s="38"/>
      <c r="K12" s="38"/>
      <c r="L12" s="38"/>
      <c r="M12" s="38"/>
      <c r="N12" s="38"/>
      <c r="O12" s="38"/>
      <c r="P12" s="38"/>
      <c r="Q12" s="38"/>
      <c r="R12" s="38"/>
      <c r="S12" s="38"/>
      <c r="T12" s="38"/>
      <c r="U12" s="38"/>
      <c r="V12" s="38"/>
      <c r="W12" s="38"/>
      <c r="X12" s="39"/>
    </row>
    <row r="13" spans="1:25" s="8" customFormat="1" ht="32.25" thickBot="1" x14ac:dyDescent="0.3">
      <c r="A13" s="9">
        <v>7</v>
      </c>
      <c r="B13" s="10" t="s">
        <v>15</v>
      </c>
      <c r="C13" s="11" t="s">
        <v>9</v>
      </c>
      <c r="D13" s="24" t="s">
        <v>11</v>
      </c>
      <c r="E13" s="24" t="s">
        <v>11</v>
      </c>
      <c r="F13" s="24" t="s">
        <v>11</v>
      </c>
      <c r="G13" s="25">
        <f>G5+G11</f>
        <v>717.17196923565734</v>
      </c>
      <c r="H13" s="25">
        <f t="shared" ref="H13:W13" si="2">H5+H11</f>
        <v>708.64702972883902</v>
      </c>
      <c r="I13" s="25">
        <f t="shared" si="2"/>
        <v>695.08345491926912</v>
      </c>
      <c r="J13" s="25">
        <f t="shared" si="2"/>
        <v>676.0327559032412</v>
      </c>
      <c r="K13" s="25">
        <f t="shared" si="2"/>
        <v>644.39051089578868</v>
      </c>
      <c r="L13" s="25">
        <f t="shared" si="2"/>
        <v>602.83464079614816</v>
      </c>
      <c r="M13" s="25">
        <f t="shared" si="2"/>
        <v>551.34386648540283</v>
      </c>
      <c r="N13" s="25">
        <f t="shared" si="2"/>
        <v>464.78199106541564</v>
      </c>
      <c r="O13" s="25">
        <f t="shared" si="2"/>
        <v>402.70604150686472</v>
      </c>
      <c r="P13" s="25">
        <f t="shared" si="2"/>
        <v>403.66665235566774</v>
      </c>
      <c r="Q13" s="25">
        <f t="shared" si="2"/>
        <v>352.20443999754286</v>
      </c>
      <c r="R13" s="25">
        <f t="shared" si="2"/>
        <v>374.6664675174751</v>
      </c>
      <c r="S13" s="25">
        <f t="shared" si="2"/>
        <v>375.14582566810765</v>
      </c>
      <c r="T13" s="25">
        <f t="shared" si="2"/>
        <v>380.23679188641387</v>
      </c>
      <c r="U13" s="25">
        <f t="shared" si="2"/>
        <v>375.42239357218671</v>
      </c>
      <c r="V13" s="25">
        <f t="shared" si="2"/>
        <v>361.46490165290993</v>
      </c>
      <c r="W13" s="25">
        <f t="shared" si="2"/>
        <v>351.0424512373346</v>
      </c>
      <c r="X13" s="28">
        <v>344.5</v>
      </c>
      <c r="Y13" s="20"/>
    </row>
    <row r="14" spans="1:25" s="8" customFormat="1" ht="21.75" customHeight="1" thickBot="1" x14ac:dyDescent="0.3">
      <c r="A14" s="9">
        <v>8</v>
      </c>
      <c r="B14" s="10" t="s">
        <v>3</v>
      </c>
      <c r="C14" s="11" t="s">
        <v>1</v>
      </c>
      <c r="D14" s="23">
        <v>10.189348000000001</v>
      </c>
      <c r="E14" s="23">
        <v>10.193830999999999</v>
      </c>
      <c r="F14" s="23">
        <v>9.9796099999999992</v>
      </c>
      <c r="G14" s="23">
        <v>9.9285490000000003</v>
      </c>
      <c r="H14" s="23">
        <v>9.8655480000000004</v>
      </c>
      <c r="I14" s="23">
        <v>9.7967490000000002</v>
      </c>
      <c r="J14" s="23">
        <v>9.7301459999999995</v>
      </c>
      <c r="K14" s="23">
        <v>9.6639149999999994</v>
      </c>
      <c r="L14" s="23">
        <v>9.6049240000000005</v>
      </c>
      <c r="M14" s="23">
        <v>9.5609529999999996</v>
      </c>
      <c r="N14" s="23">
        <v>9.5279849999999993</v>
      </c>
      <c r="O14" s="23">
        <v>9.5067649999999997</v>
      </c>
      <c r="P14" s="23">
        <v>9.4905830000000009</v>
      </c>
      <c r="Q14" s="23">
        <v>9.4731719999999999</v>
      </c>
      <c r="R14" s="23">
        <v>9.4644949999999994</v>
      </c>
      <c r="S14" s="23">
        <v>9.4659969999999998</v>
      </c>
      <c r="T14" s="23">
        <v>9.4745109999999997</v>
      </c>
      <c r="U14" s="23">
        <v>9.4896159999999998</v>
      </c>
      <c r="V14" s="23">
        <v>9.5015339999999995</v>
      </c>
      <c r="W14" s="23">
        <v>9.4982640000000007</v>
      </c>
      <c r="X14" s="35">
        <v>9.4834990000000001</v>
      </c>
    </row>
    <row r="15" spans="1:25" s="8" customFormat="1" ht="63.75" thickBot="1" x14ac:dyDescent="0.3">
      <c r="A15" s="9">
        <v>9</v>
      </c>
      <c r="B15" s="12" t="s">
        <v>16</v>
      </c>
      <c r="C15" s="11" t="s">
        <v>10</v>
      </c>
      <c r="D15" s="24" t="s">
        <v>11</v>
      </c>
      <c r="E15" s="24" t="s">
        <v>11</v>
      </c>
      <c r="F15" s="24" t="s">
        <v>11</v>
      </c>
      <c r="G15" s="26">
        <f>G13/G14</f>
        <v>72.23331115510004</v>
      </c>
      <c r="H15" s="26">
        <f t="shared" ref="H15:X15" si="3">H13/H14</f>
        <v>71.830478117266168</v>
      </c>
      <c r="I15" s="26">
        <f t="shared" si="3"/>
        <v>70.950419870843803</v>
      </c>
      <c r="J15" s="26">
        <f t="shared" si="3"/>
        <v>69.478171848936412</v>
      </c>
      <c r="K15" s="26">
        <f t="shared" si="3"/>
        <v>66.680068160345854</v>
      </c>
      <c r="L15" s="26">
        <f t="shared" si="3"/>
        <v>62.763082851686086</v>
      </c>
      <c r="M15" s="26">
        <f t="shared" si="3"/>
        <v>57.66620403692005</v>
      </c>
      <c r="N15" s="26">
        <f t="shared" si="3"/>
        <v>48.780722373661973</v>
      </c>
      <c r="O15" s="26">
        <f t="shared" si="3"/>
        <v>42.359944892596452</v>
      </c>
      <c r="P15" s="26">
        <f t="shared" si="3"/>
        <v>42.53338834460093</v>
      </c>
      <c r="Q15" s="26">
        <f t="shared" si="3"/>
        <v>37.179145485539884</v>
      </c>
      <c r="R15" s="26">
        <f t="shared" si="3"/>
        <v>39.586524956426636</v>
      </c>
      <c r="S15" s="26">
        <f t="shared" si="3"/>
        <v>39.63088364259017</v>
      </c>
      <c r="T15" s="26">
        <f t="shared" si="3"/>
        <v>40.13260334875477</v>
      </c>
      <c r="U15" s="26">
        <f t="shared" si="3"/>
        <v>39.561389372571739</v>
      </c>
      <c r="V15" s="26">
        <f t="shared" si="3"/>
        <v>38.042794105973833</v>
      </c>
      <c r="W15" s="26">
        <f t="shared" si="3"/>
        <v>36.958590668498431</v>
      </c>
      <c r="X15" s="26">
        <f t="shared" si="3"/>
        <v>36.326254687220406</v>
      </c>
    </row>
    <row r="16" spans="1:25" s="8" customFormat="1" ht="15.75" x14ac:dyDescent="0.25">
      <c r="A16" s="13"/>
      <c r="B16" s="14"/>
      <c r="C16" s="15"/>
      <c r="D16" s="15"/>
      <c r="E16" s="15"/>
      <c r="F16" s="15"/>
      <c r="G16" s="15"/>
      <c r="H16" s="15"/>
      <c r="I16" s="15"/>
      <c r="J16" s="15"/>
      <c r="K16" s="15"/>
      <c r="L16" s="15"/>
      <c r="M16" s="15"/>
      <c r="N16" s="15"/>
      <c r="O16" s="15"/>
      <c r="P16" s="15"/>
      <c r="Q16" s="15"/>
      <c r="R16" s="15"/>
      <c r="S16" s="15"/>
    </row>
    <row r="17" spans="2:2" ht="15.75" x14ac:dyDescent="0.25">
      <c r="B17" s="21" t="s">
        <v>17</v>
      </c>
    </row>
    <row r="18" spans="2:2" ht="15.75" x14ac:dyDescent="0.25">
      <c r="B18" s="22" t="s">
        <v>19</v>
      </c>
    </row>
    <row r="19" spans="2:2" ht="15.75" x14ac:dyDescent="0.25">
      <c r="B19" s="22" t="s">
        <v>22</v>
      </c>
    </row>
    <row r="20" spans="2:2" ht="15.75" x14ac:dyDescent="0.25">
      <c r="B20" s="22" t="s">
        <v>20</v>
      </c>
    </row>
  </sheetData>
  <customSheetViews>
    <customSheetView guid="{8925193B-C853-4D01-B936-2E82B771FA45}" topLeftCell="A11">
      <selection activeCell="C19" sqref="C19"/>
      <pageMargins left="0.70866141732283472" right="0.70866141732283472" top="0.78740157480314965" bottom="0.78740157480314965" header="0.31496062992125984" footer="0.31496062992125984"/>
      <pageSetup paperSize="9" scale="65" orientation="landscape"/>
    </customSheetView>
  </customSheetViews>
  <mergeCells count="5">
    <mergeCell ref="B1:W1"/>
    <mergeCell ref="B8:X8"/>
    <mergeCell ref="B12:X12"/>
    <mergeCell ref="W2:X2"/>
    <mergeCell ref="B4:X4"/>
  </mergeCells>
  <pageMargins left="0.27559055118110237" right="0.15748031496062992" top="0.78740157480314965" bottom="0.78740157480314965" header="0.31496062992125984" footer="0.31496062992125984"/>
  <pageSetup paperSize="9" scale="50" orientation="landscape" r:id="rId1"/>
  <colBreaks count="1" manualBreakCount="1">
    <brk id="25"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C-4</vt:lpstr>
      <vt:lpstr>'C-4'!Область_печати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Шило Галина Владимировна</cp:lastModifiedBy>
  <cp:lastPrinted>2019-11-01T14:38:04Z</cp:lastPrinted>
  <dcterms:created xsi:type="dcterms:W3CDTF">2011-05-01T09:55:58Z</dcterms:created>
  <dcterms:modified xsi:type="dcterms:W3CDTF">2019-11-01T14:38:40Z</dcterms:modified>
</cp:coreProperties>
</file>