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240" windowWidth="19320" windowHeight="15480"/>
  </bookViews>
  <sheets>
    <sheet name="D-1a" sheetId="7" r:id="rId1"/>
    <sheet name="D-1b" sheetId="8" r:id="rId2"/>
  </sheets>
  <definedNames>
    <definedName name="_xlnm.Print_Area" localSheetId="0">'D-1a'!$A$1:$U$19</definedName>
  </definedNames>
  <calcPr calcId="1257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Q47" i="8"/>
  <c r="Q41"/>
  <c r="Q35"/>
  <c r="Q29"/>
  <c r="Q23"/>
  <c r="Q17"/>
  <c r="Q11"/>
  <c r="P47"/>
  <c r="P41"/>
  <c r="P35"/>
  <c r="P29"/>
  <c r="P23"/>
  <c r="P17"/>
  <c r="P11"/>
  <c r="T13" i="7"/>
  <c r="O47" i="8"/>
  <c r="N47"/>
  <c r="M47"/>
  <c r="L47"/>
  <c r="K47"/>
  <c r="J47"/>
  <c r="I47"/>
  <c r="H47"/>
  <c r="G47"/>
  <c r="F47"/>
  <c r="E47"/>
  <c r="D47"/>
  <c r="O41"/>
  <c r="N41"/>
  <c r="M41"/>
  <c r="L41"/>
  <c r="K41"/>
  <c r="J41"/>
  <c r="I41"/>
  <c r="H41"/>
  <c r="G41"/>
  <c r="F41"/>
  <c r="E41"/>
  <c r="D41"/>
  <c r="O35"/>
  <c r="N35"/>
  <c r="M35"/>
  <c r="L35"/>
  <c r="K35"/>
  <c r="J35"/>
  <c r="I35"/>
  <c r="H35"/>
  <c r="G35"/>
  <c r="F35"/>
  <c r="E35"/>
  <c r="D35"/>
  <c r="O29"/>
  <c r="N29"/>
  <c r="M29"/>
  <c r="L29"/>
  <c r="K29"/>
  <c r="J29"/>
  <c r="I29"/>
  <c r="H29"/>
  <c r="G29"/>
  <c r="F29"/>
  <c r="E29"/>
  <c r="D29"/>
  <c r="O23"/>
  <c r="N23"/>
  <c r="M23"/>
  <c r="L23"/>
  <c r="K23"/>
  <c r="J23"/>
  <c r="I23"/>
  <c r="H23"/>
  <c r="G23"/>
  <c r="F23"/>
  <c r="E23"/>
  <c r="D23"/>
  <c r="O17"/>
  <c r="N17"/>
  <c r="M17"/>
  <c r="L17"/>
  <c r="K17"/>
  <c r="J17"/>
  <c r="I17"/>
  <c r="H17"/>
  <c r="G17"/>
  <c r="F17"/>
  <c r="E17"/>
  <c r="D17"/>
  <c r="O11"/>
  <c r="N11"/>
  <c r="M11"/>
  <c r="L11"/>
  <c r="K11"/>
  <c r="J11"/>
  <c r="I11"/>
  <c r="H11"/>
  <c r="G11"/>
  <c r="F11"/>
  <c r="E11"/>
  <c r="D11"/>
  <c r="G8" i="7"/>
  <c r="F8"/>
  <c r="S13"/>
  <c r="R13"/>
  <c r="P13"/>
  <c r="D13"/>
  <c r="E13"/>
  <c r="F13"/>
  <c r="G13"/>
  <c r="H13"/>
  <c r="I13"/>
  <c r="J13"/>
  <c r="K13"/>
  <c r="L13"/>
  <c r="M13"/>
  <c r="N13"/>
  <c r="O13"/>
</calcChain>
</file>

<file path=xl/sharedStrings.xml><?xml version="1.0" encoding="utf-8"?>
<sst xmlns="http://schemas.openxmlformats.org/spreadsheetml/2006/main" count="132" uniqueCount="37">
  <si>
    <t>Unit</t>
  </si>
  <si>
    <t>%</t>
  </si>
  <si>
    <t>Country area</t>
  </si>
  <si>
    <r>
      <t>km</t>
    </r>
    <r>
      <rPr>
        <vertAlign val="superscript"/>
        <sz val="12"/>
        <color indexed="8"/>
        <rFont val="Calibri"/>
        <family val="2"/>
      </rPr>
      <t>2</t>
    </r>
  </si>
  <si>
    <t>National categories of protected areas</t>
  </si>
  <si>
    <t>Total area of designated protected natural areas</t>
  </si>
  <si>
    <r>
      <t>km</t>
    </r>
    <r>
      <rPr>
        <b/>
        <vertAlign val="superscript"/>
        <sz val="12"/>
        <rFont val="Calibri"/>
        <family val="2"/>
      </rPr>
      <t>2</t>
    </r>
  </si>
  <si>
    <r>
      <t>km</t>
    </r>
    <r>
      <rPr>
        <vertAlign val="superscript"/>
        <sz val="12"/>
        <rFont val="Calibri"/>
        <family val="2"/>
      </rPr>
      <t>2</t>
    </r>
  </si>
  <si>
    <t>nature reserves</t>
  </si>
  <si>
    <t>national parks</t>
  </si>
  <si>
    <t>refuges</t>
  </si>
  <si>
    <t>natural landmarks</t>
  </si>
  <si>
    <t>…</t>
  </si>
  <si>
    <t>-</t>
  </si>
  <si>
    <t>Brest</t>
  </si>
  <si>
    <t>nature reserves and national parks</t>
  </si>
  <si>
    <t>Vitebsk</t>
  </si>
  <si>
    <t>Gomel</t>
  </si>
  <si>
    <t>Grodno</t>
  </si>
  <si>
    <t>Minsk city</t>
  </si>
  <si>
    <t>Minsk</t>
  </si>
  <si>
    <t>Share of total protected areas in the country area 100 x (Row 27 / row 1)</t>
  </si>
  <si>
    <t>Mogilev</t>
  </si>
  <si>
    <t>Share of total protected areas in the country area 100 x (Row 32 / row 1)</t>
  </si>
  <si>
    <t>Share of  protected areas in total country area                          100 x (Row 2 / row 1)</t>
  </si>
  <si>
    <t>Total protected areas</t>
  </si>
  <si>
    <t>Share of  protected areas in total country area  100 x (Row 2 / row 1)</t>
  </si>
  <si>
    <t>Share of  protected areas in total country area  100 x (Row 7 / row 1)</t>
  </si>
  <si>
    <t>Share of  protected areas in total country area  100 x (Row 12 / row 1)</t>
  </si>
  <si>
    <t>Share of  protected areas in total country area  100 x (Row 17 / row 1)</t>
  </si>
  <si>
    <t>Share of  protected areas in total country area  100 x (Row 22 / row 1)</t>
  </si>
  <si>
    <t>11 793*</t>
  </si>
  <si>
    <t>*Including natural landmarks.</t>
  </si>
  <si>
    <t>May 15, 2019</t>
  </si>
  <si>
    <r>
      <t xml:space="preserve">Time series data on the indicators for 2001-2018, Table D-1a. Protected areas: </t>
    </r>
    <r>
      <rPr>
        <i/>
        <sz val="14"/>
        <color indexed="8"/>
        <rFont val="Calibri"/>
        <family val="2"/>
        <charset val="204"/>
      </rPr>
      <t xml:space="preserve">Belarus </t>
    </r>
  </si>
  <si>
    <t>Time series data on the indicators for 2005-2018, Table D-1b. Protected areas by regions and Minsk city</t>
  </si>
  <si>
    <t>Note: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</si>
</sst>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2"/>
      <name val="Calibri"/>
      <family val="2"/>
      <charset val="204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2">
    <xf numFmtId="0" fontId="0" fillId="0" borderId="0" xfId="0"/>
    <xf numFmtId="0" fontId="0" fillId="4" borderId="0" xfId="0" applyFont="1" applyFill="1"/>
    <xf numFmtId="0" fontId="19" fillId="4" borderId="0" xfId="0" applyFont="1" applyFill="1" applyAlignment="1">
      <alignment horizontal="justify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ont="1" applyFill="1"/>
    <xf numFmtId="0" fontId="0" fillId="4" borderId="3" xfId="0" applyFont="1" applyFill="1" applyBorder="1" applyAlignment="1">
      <alignment horizontal="center" vertical="center"/>
    </xf>
    <xf numFmtId="0" fontId="0" fillId="0" borderId="3" xfId="0" applyBorder="1"/>
    <xf numFmtId="0" fontId="18" fillId="4" borderId="3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/>
    <xf numFmtId="0" fontId="0" fillId="4" borderId="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justify"/>
    </xf>
    <xf numFmtId="0" fontId="0" fillId="0" borderId="0" xfId="0" applyFont="1" applyFill="1" applyBorder="1"/>
    <xf numFmtId="0" fontId="0" fillId="4" borderId="0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23" fillId="6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23" fillId="6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15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0" fillId="4" borderId="6" xfId="0" applyFont="1" applyFill="1" applyBorder="1"/>
    <xf numFmtId="0" fontId="20" fillId="4" borderId="7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/>
    <xf numFmtId="3" fontId="9" fillId="5" borderId="3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/>
    </xf>
    <xf numFmtId="0" fontId="26" fillId="4" borderId="11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9" fillId="4" borderId="0" xfId="0" applyFont="1" applyFill="1" applyBorder="1" applyAlignment="1">
      <alignment horizontal="justify"/>
    </xf>
    <xf numFmtId="0" fontId="27" fillId="4" borderId="0" xfId="0" applyFont="1" applyFill="1" applyAlignment="1" applyProtection="1">
      <alignment horizontal="center"/>
      <protection locked="0"/>
    </xf>
    <xf numFmtId="0" fontId="27" fillId="4" borderId="6" xfId="0" applyFont="1" applyFill="1" applyBorder="1" applyAlignment="1" applyProtection="1">
      <alignment horizontal="center"/>
      <protection locked="0"/>
    </xf>
    <xf numFmtId="0" fontId="22" fillId="5" borderId="0" xfId="0" applyFont="1" applyFill="1" applyBorder="1" applyAlignment="1">
      <alignment horizontal="center"/>
    </xf>
    <xf numFmtId="0" fontId="0" fillId="0" borderId="0" xfId="0" applyAlignment="1"/>
    <xf numFmtId="0" fontId="24" fillId="4" borderId="0" xfId="0" applyFont="1" applyFill="1" applyBorder="1" applyAlignment="1">
      <alignment horizontal="right"/>
    </xf>
    <xf numFmtId="0" fontId="23" fillId="7" borderId="8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4" borderId="6" xfId="0" applyFont="1" applyFill="1" applyBorder="1" applyAlignment="1"/>
    <xf numFmtId="0" fontId="0" fillId="4" borderId="2" xfId="0" applyFont="1" applyFill="1" applyBorder="1" applyAlignment="1"/>
    <xf numFmtId="0" fontId="0" fillId="4" borderId="0" xfId="0" applyFont="1" applyFill="1" applyBorder="1" applyAlignment="1"/>
    <xf numFmtId="0" fontId="0" fillId="4" borderId="12" xfId="0" applyFont="1" applyFill="1" applyBorder="1" applyAlignment="1"/>
    <xf numFmtId="0" fontId="19" fillId="4" borderId="5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8" fillId="2" borderId="0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6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view="pageBreakPreview" zoomScale="60" zoomScaleNormal="70" workbookViewId="0">
      <selection activeCell="Q13" sqref="Q13"/>
    </sheetView>
  </sheetViews>
  <sheetFormatPr defaultColWidth="11.42578125" defaultRowHeight="15"/>
  <cols>
    <col min="1" max="1" width="5.7109375" style="9" customWidth="1"/>
    <col min="2" max="2" width="28.7109375" style="1" customWidth="1"/>
    <col min="3" max="3" width="9.85546875" style="1" customWidth="1"/>
    <col min="4" max="7" width="10.28515625" style="1" customWidth="1"/>
    <col min="8" max="13" width="11.28515625" style="1" customWidth="1"/>
    <col min="14" max="14" width="11.28515625" style="14" customWidth="1"/>
    <col min="15" max="15" width="11.28515625" style="1" customWidth="1"/>
    <col min="16" max="16" width="11.42578125" style="1" customWidth="1"/>
    <col min="17" max="21" width="11.28515625" style="14" customWidth="1"/>
    <col min="22" max="16384" width="11.42578125" style="1"/>
  </cols>
  <sheetData>
    <row r="1" spans="1:21" ht="18.75">
      <c r="B1" s="63" t="s">
        <v>34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3" customFormat="1" ht="15.75" customHeight="1">
      <c r="A2" s="1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S2" s="65" t="s">
        <v>33</v>
      </c>
      <c r="T2" s="65"/>
      <c r="U2" s="64"/>
    </row>
    <row r="3" spans="1:21" s="23" customFormat="1" ht="15.75" customHeight="1">
      <c r="A3" s="14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14"/>
      <c r="U3" s="14"/>
    </row>
    <row r="4" spans="1:21" ht="15.75" thickBot="1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1"/>
    </row>
    <row r="5" spans="1:21" ht="16.5" thickBot="1">
      <c r="A5" s="11"/>
      <c r="B5" s="5"/>
      <c r="C5" s="6" t="s">
        <v>0</v>
      </c>
      <c r="D5" s="6">
        <v>2001</v>
      </c>
      <c r="E5" s="6">
        <v>2002</v>
      </c>
      <c r="F5" s="6">
        <v>2003</v>
      </c>
      <c r="G5" s="6">
        <v>2004</v>
      </c>
      <c r="H5" s="6">
        <v>2005</v>
      </c>
      <c r="I5" s="6">
        <v>2006</v>
      </c>
      <c r="J5" s="6">
        <v>2007</v>
      </c>
      <c r="K5" s="6">
        <v>2008</v>
      </c>
      <c r="L5" s="6">
        <v>2009</v>
      </c>
      <c r="M5" s="7">
        <v>2010</v>
      </c>
      <c r="N5" s="7">
        <v>2011</v>
      </c>
      <c r="O5" s="6">
        <v>2012</v>
      </c>
      <c r="P5" s="7">
        <v>2013</v>
      </c>
      <c r="Q5" s="7">
        <v>2014</v>
      </c>
      <c r="R5" s="7">
        <v>2015</v>
      </c>
      <c r="S5" s="7">
        <v>2016</v>
      </c>
      <c r="T5" s="7">
        <v>2017</v>
      </c>
      <c r="U5" s="7">
        <v>2018</v>
      </c>
    </row>
    <row r="6" spans="1:21" ht="18.75" thickBot="1">
      <c r="A6" s="10">
        <v>1</v>
      </c>
      <c r="B6" s="3" t="s">
        <v>2</v>
      </c>
      <c r="C6" s="4" t="s">
        <v>3</v>
      </c>
      <c r="D6" s="52">
        <v>207600</v>
      </c>
      <c r="E6" s="52">
        <v>207600</v>
      </c>
      <c r="F6" s="52">
        <v>207600</v>
      </c>
      <c r="G6" s="52">
        <v>207600</v>
      </c>
      <c r="H6" s="52">
        <v>207600</v>
      </c>
      <c r="I6" s="52">
        <v>207600</v>
      </c>
      <c r="J6" s="52">
        <v>207600</v>
      </c>
      <c r="K6" s="52">
        <v>207600</v>
      </c>
      <c r="L6" s="52">
        <v>207600</v>
      </c>
      <c r="M6" s="52">
        <v>207600</v>
      </c>
      <c r="N6" s="52">
        <v>207600</v>
      </c>
      <c r="O6" s="52">
        <v>207600</v>
      </c>
      <c r="P6" s="52">
        <v>207600</v>
      </c>
      <c r="Q6" s="52">
        <v>207600</v>
      </c>
      <c r="R6" s="52">
        <v>207600</v>
      </c>
      <c r="S6" s="52">
        <v>207600</v>
      </c>
      <c r="T6" s="52">
        <v>207600</v>
      </c>
      <c r="U6" s="52">
        <v>207600</v>
      </c>
    </row>
    <row r="7" spans="1:21" s="14" customFormat="1" ht="15.75" customHeight="1" thickBot="1">
      <c r="A7" s="17"/>
      <c r="B7" s="66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</row>
    <row r="8" spans="1:21" ht="18.75" thickBot="1">
      <c r="A8" s="12">
        <v>2</v>
      </c>
      <c r="B8" s="18" t="s">
        <v>25</v>
      </c>
      <c r="C8" s="19" t="s">
        <v>6</v>
      </c>
      <c r="D8" s="53">
        <v>15930</v>
      </c>
      <c r="E8" s="53">
        <v>15691</v>
      </c>
      <c r="F8" s="54">
        <f>F9+F10+F11+F12</f>
        <v>15830</v>
      </c>
      <c r="G8" s="54">
        <f>G9+G10+G11+G12</f>
        <v>16349</v>
      </c>
      <c r="H8" s="53">
        <v>17288</v>
      </c>
      <c r="I8" s="53">
        <v>17261</v>
      </c>
      <c r="J8" s="53">
        <v>15777</v>
      </c>
      <c r="K8" s="53">
        <v>15758</v>
      </c>
      <c r="L8" s="53">
        <v>15957</v>
      </c>
      <c r="M8" s="53">
        <v>15951</v>
      </c>
      <c r="N8" s="53">
        <v>15919</v>
      </c>
      <c r="O8" s="53">
        <v>15700</v>
      </c>
      <c r="P8" s="53">
        <v>16155</v>
      </c>
      <c r="Q8" s="53">
        <v>17227</v>
      </c>
      <c r="R8" s="53">
        <v>18256</v>
      </c>
      <c r="S8" s="53">
        <v>17987</v>
      </c>
      <c r="T8" s="53">
        <v>18116</v>
      </c>
      <c r="U8" s="53">
        <v>18615</v>
      </c>
    </row>
    <row r="9" spans="1:21" ht="21.75" customHeight="1" thickBot="1">
      <c r="A9" s="10">
        <v>3</v>
      </c>
      <c r="B9" s="45" t="s">
        <v>8</v>
      </c>
      <c r="C9" s="21" t="s">
        <v>7</v>
      </c>
      <c r="D9" s="55">
        <v>809</v>
      </c>
      <c r="E9" s="55">
        <v>809</v>
      </c>
      <c r="F9" s="55">
        <v>809</v>
      </c>
      <c r="G9" s="55">
        <v>809</v>
      </c>
      <c r="H9" s="55">
        <v>809</v>
      </c>
      <c r="I9" s="55">
        <v>809</v>
      </c>
      <c r="J9" s="55">
        <v>809</v>
      </c>
      <c r="K9" s="55">
        <v>809</v>
      </c>
      <c r="L9" s="55">
        <v>809</v>
      </c>
      <c r="M9" s="55">
        <v>809</v>
      </c>
      <c r="N9" s="55">
        <v>809</v>
      </c>
      <c r="O9" s="55">
        <v>852</v>
      </c>
      <c r="P9" s="55">
        <v>852</v>
      </c>
      <c r="Q9" s="55">
        <v>852</v>
      </c>
      <c r="R9" s="55">
        <v>852</v>
      </c>
      <c r="S9" s="55">
        <v>852</v>
      </c>
      <c r="T9" s="55">
        <v>852</v>
      </c>
      <c r="U9" s="55">
        <v>852</v>
      </c>
    </row>
    <row r="10" spans="1:21" s="8" customFormat="1" ht="21.75" customHeight="1" thickBot="1">
      <c r="A10" s="10">
        <v>4</v>
      </c>
      <c r="B10" s="20" t="s">
        <v>9</v>
      </c>
      <c r="C10" s="21" t="s">
        <v>7</v>
      </c>
      <c r="D10" s="55">
        <v>3328</v>
      </c>
      <c r="E10" s="55">
        <v>3344</v>
      </c>
      <c r="F10" s="55">
        <v>3345</v>
      </c>
      <c r="G10" s="55">
        <v>3976</v>
      </c>
      <c r="H10" s="55">
        <v>4000</v>
      </c>
      <c r="I10" s="55">
        <v>4000</v>
      </c>
      <c r="J10" s="55">
        <v>4000</v>
      </c>
      <c r="K10" s="55">
        <v>4000</v>
      </c>
      <c r="L10" s="55">
        <v>4000</v>
      </c>
      <c r="M10" s="55">
        <v>4000</v>
      </c>
      <c r="N10" s="55">
        <v>4000</v>
      </c>
      <c r="O10" s="55">
        <v>3907</v>
      </c>
      <c r="P10" s="55">
        <v>3907</v>
      </c>
      <c r="Q10" s="55">
        <v>3902</v>
      </c>
      <c r="R10" s="55">
        <v>3902</v>
      </c>
      <c r="S10" s="55">
        <v>3903</v>
      </c>
      <c r="T10" s="55">
        <v>3897</v>
      </c>
      <c r="U10" s="55">
        <v>3897</v>
      </c>
    </row>
    <row r="11" spans="1:21" s="8" customFormat="1" ht="18.75" thickBot="1">
      <c r="A11" s="10">
        <v>5</v>
      </c>
      <c r="B11" s="45" t="s">
        <v>10</v>
      </c>
      <c r="C11" s="21" t="s">
        <v>7</v>
      </c>
      <c r="D11" s="55" t="s">
        <v>31</v>
      </c>
      <c r="E11" s="55">
        <v>11369</v>
      </c>
      <c r="F11" s="55">
        <v>11510</v>
      </c>
      <c r="G11" s="55">
        <v>11411</v>
      </c>
      <c r="H11" s="55">
        <v>12314</v>
      </c>
      <c r="I11" s="55">
        <v>12287</v>
      </c>
      <c r="J11" s="55">
        <v>10803</v>
      </c>
      <c r="K11" s="55">
        <v>10811</v>
      </c>
      <c r="L11" s="55">
        <v>11005</v>
      </c>
      <c r="M11" s="55">
        <v>10998</v>
      </c>
      <c r="N11" s="55">
        <v>10944</v>
      </c>
      <c r="O11" s="55">
        <v>10768</v>
      </c>
      <c r="P11" s="55">
        <v>11242</v>
      </c>
      <c r="Q11" s="55">
        <v>12320</v>
      </c>
      <c r="R11" s="55">
        <v>13362</v>
      </c>
      <c r="S11" s="55">
        <v>13092</v>
      </c>
      <c r="T11" s="55">
        <v>13226</v>
      </c>
      <c r="U11" s="55">
        <v>13726</v>
      </c>
    </row>
    <row r="12" spans="1:21" ht="18.75" thickBot="1">
      <c r="A12" s="10">
        <v>6</v>
      </c>
      <c r="B12" s="45" t="s">
        <v>11</v>
      </c>
      <c r="C12" s="21" t="s">
        <v>7</v>
      </c>
      <c r="D12" s="32" t="s">
        <v>12</v>
      </c>
      <c r="E12" s="55">
        <v>169</v>
      </c>
      <c r="F12" s="55">
        <v>166</v>
      </c>
      <c r="G12" s="55">
        <v>153</v>
      </c>
      <c r="H12" s="55">
        <v>165</v>
      </c>
      <c r="I12" s="55">
        <v>165</v>
      </c>
      <c r="J12" s="55">
        <v>165</v>
      </c>
      <c r="K12" s="55">
        <v>138</v>
      </c>
      <c r="L12" s="55">
        <v>143</v>
      </c>
      <c r="M12" s="55">
        <v>144</v>
      </c>
      <c r="N12" s="55">
        <v>166</v>
      </c>
      <c r="O12" s="55">
        <v>173</v>
      </c>
      <c r="P12" s="55">
        <v>154</v>
      </c>
      <c r="Q12" s="55">
        <v>153</v>
      </c>
      <c r="R12" s="55">
        <v>140</v>
      </c>
      <c r="S12" s="55">
        <v>140</v>
      </c>
      <c r="T12" s="55">
        <v>141</v>
      </c>
      <c r="U12" s="55">
        <v>140</v>
      </c>
    </row>
    <row r="13" spans="1:21" s="14" customFormat="1" ht="48" thickBot="1">
      <c r="A13" s="15">
        <v>7</v>
      </c>
      <c r="B13" s="16" t="s">
        <v>24</v>
      </c>
      <c r="C13" s="19" t="s">
        <v>1</v>
      </c>
      <c r="D13" s="34">
        <f t="shared" ref="D13:O13" si="0">IF(D8="","n/a",D8/D6*100)</f>
        <v>7.6734104046242768</v>
      </c>
      <c r="E13" s="34">
        <f t="shared" si="0"/>
        <v>7.5582851637764934</v>
      </c>
      <c r="F13" s="34">
        <f t="shared" si="0"/>
        <v>7.6252408477842009</v>
      </c>
      <c r="G13" s="34">
        <f t="shared" si="0"/>
        <v>7.8752408477842</v>
      </c>
      <c r="H13" s="34">
        <f t="shared" si="0"/>
        <v>8.327552986512524</v>
      </c>
      <c r="I13" s="34">
        <f t="shared" si="0"/>
        <v>8.3145472061657042</v>
      </c>
      <c r="J13" s="34">
        <f t="shared" si="0"/>
        <v>7.5997109826589595</v>
      </c>
      <c r="K13" s="34">
        <f t="shared" si="0"/>
        <v>7.5905587668593455</v>
      </c>
      <c r="L13" s="34">
        <f t="shared" si="0"/>
        <v>7.6864161849710984</v>
      </c>
      <c r="M13" s="34">
        <f t="shared" si="0"/>
        <v>7.6835260115606943</v>
      </c>
      <c r="N13" s="34">
        <f t="shared" si="0"/>
        <v>7.6681117533718686</v>
      </c>
      <c r="O13" s="34">
        <f t="shared" si="0"/>
        <v>7.5626204238921</v>
      </c>
      <c r="P13" s="34">
        <f>IF(P8="","n/a",P8/P6*100)</f>
        <v>7.7817919075144513</v>
      </c>
      <c r="Q13" s="34">
        <v>8.1999999999999993</v>
      </c>
      <c r="R13" s="34">
        <f>IF(R8="","n/a",R8/R6*100)</f>
        <v>8.7938342967244711</v>
      </c>
      <c r="S13" s="34">
        <f>IF(S8="","n/a",S8/S6*100)</f>
        <v>8.6642581888246628</v>
      </c>
      <c r="T13" s="34">
        <f>IF(T8="","n/a",T8/T6*100)</f>
        <v>8.726396917148362</v>
      </c>
      <c r="U13" s="34">
        <v>8.9</v>
      </c>
    </row>
    <row r="14" spans="1:21" s="23" customFormat="1" ht="16.5" thickBot="1">
      <c r="A14" s="24"/>
      <c r="B14" s="25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0"/>
      <c r="Q14" s="27"/>
      <c r="R14" s="27"/>
      <c r="S14" s="27"/>
      <c r="T14" s="27"/>
      <c r="U14" s="27"/>
    </row>
    <row r="15" spans="1:21" s="23" customFormat="1" ht="15.75">
      <c r="A15" s="24"/>
      <c r="B15" s="48" t="s">
        <v>36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0"/>
      <c r="R15" s="50"/>
      <c r="S15" s="50"/>
      <c r="T15" s="73"/>
      <c r="U15" s="74"/>
    </row>
    <row r="16" spans="1:21" ht="21.75" customHeight="1">
      <c r="A16" s="13"/>
      <c r="B16" s="75" t="s">
        <v>32</v>
      </c>
      <c r="C16" s="7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13"/>
      <c r="R16" s="13"/>
      <c r="S16" s="13"/>
      <c r="T16" s="71"/>
      <c r="U16" s="72"/>
    </row>
    <row r="17" spans="1:21" ht="5.25" customHeight="1" thickBot="1">
      <c r="A17" s="13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47"/>
      <c r="R17" s="47"/>
      <c r="S17" s="47"/>
      <c r="T17" s="69"/>
      <c r="U17" s="70"/>
    </row>
    <row r="18" spans="1:21">
      <c r="A18" s="31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1"/>
      <c r="R18" s="1"/>
      <c r="S18" s="1"/>
    </row>
    <row r="19" spans="1:21" ht="15.75" customHeight="1">
      <c r="A19" s="13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1"/>
      <c r="R19" s="1"/>
      <c r="S19" s="1"/>
    </row>
    <row r="20" spans="1:21" ht="15.75">
      <c r="A20" s="1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"/>
      <c r="R20" s="1"/>
      <c r="S20" s="1"/>
    </row>
    <row r="21" spans="1:21" ht="15.75">
      <c r="A21" s="13"/>
      <c r="B21" s="2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1" ht="15.75">
      <c r="A22" s="13"/>
      <c r="B22" s="2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1" ht="15.75">
      <c r="A23" s="13"/>
      <c r="B23" s="2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21" ht="15.75">
      <c r="B24" s="2"/>
    </row>
    <row r="25" spans="1:21" ht="15.75">
      <c r="B25" s="2"/>
    </row>
    <row r="26" spans="1:21" ht="15.75">
      <c r="B26" s="2"/>
    </row>
    <row r="27" spans="1:21" ht="15.75">
      <c r="B27" s="2"/>
    </row>
    <row r="28" spans="1:21" ht="15.75">
      <c r="B28" s="2"/>
    </row>
    <row r="29" spans="1:21" ht="15.75">
      <c r="B29" s="2"/>
    </row>
    <row r="30" spans="1:21" ht="15.75">
      <c r="B30" s="2"/>
    </row>
    <row r="31" spans="1:21" ht="15.75">
      <c r="B31" s="2"/>
    </row>
    <row r="32" spans="1:21" ht="15.75">
      <c r="B32" s="2"/>
    </row>
    <row r="33" spans="2:2" ht="15.75">
      <c r="B33" s="2"/>
    </row>
    <row r="34" spans="2:2" ht="15.75">
      <c r="B34" s="2"/>
    </row>
    <row r="35" spans="2:2" ht="15.75">
      <c r="B35" s="2"/>
    </row>
    <row r="36" spans="2:2" ht="15.75">
      <c r="B36" s="2"/>
    </row>
    <row r="37" spans="2:2" ht="15.75">
      <c r="B37" s="2"/>
    </row>
    <row r="38" spans="2:2" ht="15.75">
      <c r="B38" s="2"/>
    </row>
    <row r="39" spans="2:2" ht="15.75">
      <c r="B39" s="2"/>
    </row>
    <row r="40" spans="2:2" ht="15.75">
      <c r="B40" s="2"/>
    </row>
    <row r="41" spans="2:2" ht="15.75">
      <c r="B41" s="2"/>
    </row>
    <row r="42" spans="2:2" ht="15.75">
      <c r="B42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2">
    <mergeCell ref="B1:U1"/>
    <mergeCell ref="S2:U2"/>
    <mergeCell ref="B7:U7"/>
    <mergeCell ref="T17:U17"/>
    <mergeCell ref="T16:U16"/>
    <mergeCell ref="T15:U15"/>
    <mergeCell ref="B16:C16"/>
    <mergeCell ref="B20:P20"/>
    <mergeCell ref="B17:P17"/>
    <mergeCell ref="B18:P18"/>
    <mergeCell ref="B19:P19"/>
    <mergeCell ref="B3:S4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48"/>
  <sheetViews>
    <sheetView view="pageBreakPreview" topLeftCell="A4" zoomScale="60" zoomScaleNormal="100" workbookViewId="0">
      <selection activeCell="B41" sqref="B41"/>
    </sheetView>
  </sheetViews>
  <sheetFormatPr defaultRowHeight="15"/>
  <cols>
    <col min="2" max="2" width="28.7109375" customWidth="1"/>
    <col min="3" max="3" width="9.7109375" customWidth="1"/>
    <col min="15" max="17" width="9.140625" customWidth="1"/>
  </cols>
  <sheetData>
    <row r="1" spans="1:17" ht="18.75">
      <c r="A1" s="36"/>
      <c r="B1" s="79" t="s">
        <v>35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64"/>
    </row>
    <row r="2" spans="1:17" ht="15" customHeight="1">
      <c r="A2" s="36"/>
      <c r="B2" s="81"/>
      <c r="C2" s="81"/>
      <c r="D2" s="81"/>
      <c r="E2" s="81"/>
      <c r="F2" s="81"/>
      <c r="G2" s="81"/>
      <c r="H2" s="81"/>
      <c r="I2" s="81"/>
      <c r="J2" s="81"/>
      <c r="K2" s="81"/>
      <c r="L2" s="36"/>
      <c r="M2" s="36"/>
      <c r="O2" s="65" t="s">
        <v>33</v>
      </c>
      <c r="P2" s="65"/>
      <c r="Q2" s="80"/>
    </row>
    <row r="3" spans="1:17" ht="15.75" thickBot="1">
      <c r="A3" s="36"/>
      <c r="B3" s="37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6.5" thickBot="1">
      <c r="A4" s="11"/>
      <c r="B4" s="38"/>
      <c r="C4" s="7" t="s">
        <v>0</v>
      </c>
      <c r="D4" s="39">
        <v>2005</v>
      </c>
      <c r="E4" s="39">
        <v>2006</v>
      </c>
      <c r="F4" s="39">
        <v>2007</v>
      </c>
      <c r="G4" s="39">
        <v>2008</v>
      </c>
      <c r="H4" s="39">
        <v>2009</v>
      </c>
      <c r="I4" s="39">
        <v>2010</v>
      </c>
      <c r="J4" s="39">
        <v>2011</v>
      </c>
      <c r="K4" s="39">
        <v>2012</v>
      </c>
      <c r="L4" s="39">
        <v>2013</v>
      </c>
      <c r="M4" s="39">
        <v>2014</v>
      </c>
      <c r="N4" s="39">
        <v>2015</v>
      </c>
      <c r="O4" s="39">
        <v>2016</v>
      </c>
      <c r="P4" s="39">
        <v>2017</v>
      </c>
      <c r="Q4" s="39">
        <v>2018</v>
      </c>
    </row>
    <row r="5" spans="1:17" ht="18.75" thickBot="1">
      <c r="A5" s="17">
        <v>1</v>
      </c>
      <c r="B5" s="3" t="s">
        <v>2</v>
      </c>
      <c r="C5" s="4" t="s">
        <v>3</v>
      </c>
      <c r="D5" s="52">
        <v>207600</v>
      </c>
      <c r="E5" s="52">
        <v>207600</v>
      </c>
      <c r="F5" s="52">
        <v>207600</v>
      </c>
      <c r="G5" s="52">
        <v>207600</v>
      </c>
      <c r="H5" s="52">
        <v>207600</v>
      </c>
      <c r="I5" s="52">
        <v>207600</v>
      </c>
      <c r="J5" s="52">
        <v>207600</v>
      </c>
      <c r="K5" s="52">
        <v>207600</v>
      </c>
      <c r="L5" s="52">
        <v>207600</v>
      </c>
      <c r="M5" s="52">
        <v>207600</v>
      </c>
      <c r="N5" s="52">
        <v>207600</v>
      </c>
      <c r="O5" s="52">
        <v>207600</v>
      </c>
      <c r="P5" s="52">
        <v>207600</v>
      </c>
      <c r="Q5" s="52">
        <v>207600</v>
      </c>
    </row>
    <row r="6" spans="1:17" ht="16.5" thickBot="1">
      <c r="A6" s="17"/>
      <c r="B6" s="40"/>
      <c r="C6" s="77" t="s">
        <v>14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68"/>
    </row>
    <row r="7" spans="1:17" ht="18.75" thickBot="1">
      <c r="A7" s="17">
        <v>2</v>
      </c>
      <c r="B7" s="18" t="s">
        <v>25</v>
      </c>
      <c r="C7" s="4" t="s">
        <v>3</v>
      </c>
      <c r="D7" s="53">
        <v>4643</v>
      </c>
      <c r="E7" s="53">
        <v>4643</v>
      </c>
      <c r="F7" s="53">
        <v>4384</v>
      </c>
      <c r="G7" s="53">
        <v>4419</v>
      </c>
      <c r="H7" s="53">
        <v>4419</v>
      </c>
      <c r="I7" s="53">
        <v>4520</v>
      </c>
      <c r="J7" s="53">
        <v>4582</v>
      </c>
      <c r="K7" s="53">
        <v>4575</v>
      </c>
      <c r="L7" s="53">
        <v>4610</v>
      </c>
      <c r="M7" s="53">
        <v>4631</v>
      </c>
      <c r="N7" s="53">
        <v>4641</v>
      </c>
      <c r="O7" s="53">
        <v>4716</v>
      </c>
      <c r="P7" s="53">
        <v>4716</v>
      </c>
      <c r="Q7" s="53">
        <v>4823</v>
      </c>
    </row>
    <row r="8" spans="1:17" ht="32.25" thickBot="1">
      <c r="A8" s="17">
        <v>3</v>
      </c>
      <c r="B8" s="42" t="s">
        <v>15</v>
      </c>
      <c r="C8" s="4" t="s">
        <v>3</v>
      </c>
      <c r="D8" s="55">
        <v>870</v>
      </c>
      <c r="E8" s="55">
        <v>870</v>
      </c>
      <c r="F8" s="55">
        <v>870</v>
      </c>
      <c r="G8" s="55">
        <v>870</v>
      </c>
      <c r="H8" s="55">
        <v>870</v>
      </c>
      <c r="I8" s="55">
        <v>870</v>
      </c>
      <c r="J8" s="55">
        <v>870</v>
      </c>
      <c r="K8" s="55">
        <v>863</v>
      </c>
      <c r="L8" s="55">
        <v>863</v>
      </c>
      <c r="M8" s="55">
        <v>863</v>
      </c>
      <c r="N8" s="55">
        <v>863</v>
      </c>
      <c r="O8" s="55">
        <v>863</v>
      </c>
      <c r="P8" s="55">
        <v>863</v>
      </c>
      <c r="Q8" s="55">
        <v>863</v>
      </c>
    </row>
    <row r="9" spans="1:17" ht="18.75" thickBot="1">
      <c r="A9" s="17">
        <v>4</v>
      </c>
      <c r="B9" s="42" t="s">
        <v>10</v>
      </c>
      <c r="C9" s="4" t="s">
        <v>3</v>
      </c>
      <c r="D9" s="55">
        <v>3754</v>
      </c>
      <c r="E9" s="55">
        <v>3754</v>
      </c>
      <c r="F9" s="55">
        <v>3495</v>
      </c>
      <c r="G9" s="55">
        <v>3530</v>
      </c>
      <c r="H9" s="55">
        <v>3530</v>
      </c>
      <c r="I9" s="55">
        <v>3629</v>
      </c>
      <c r="J9" s="55">
        <v>3691</v>
      </c>
      <c r="K9" s="55">
        <v>3691</v>
      </c>
      <c r="L9" s="55">
        <v>3726</v>
      </c>
      <c r="M9" s="55">
        <v>3747</v>
      </c>
      <c r="N9" s="55">
        <v>3757</v>
      </c>
      <c r="O9" s="55">
        <v>3832</v>
      </c>
      <c r="P9" s="55">
        <v>3832</v>
      </c>
      <c r="Q9" s="55">
        <v>3939</v>
      </c>
    </row>
    <row r="10" spans="1:17" ht="18.75" thickBot="1">
      <c r="A10" s="17">
        <v>5</v>
      </c>
      <c r="B10" s="42" t="s">
        <v>11</v>
      </c>
      <c r="C10" s="4" t="s">
        <v>3</v>
      </c>
      <c r="D10" s="55">
        <v>19</v>
      </c>
      <c r="E10" s="55">
        <v>19</v>
      </c>
      <c r="F10" s="55">
        <v>19</v>
      </c>
      <c r="G10" s="55">
        <v>19</v>
      </c>
      <c r="H10" s="55">
        <v>19</v>
      </c>
      <c r="I10" s="55">
        <v>21</v>
      </c>
      <c r="J10" s="55">
        <v>21</v>
      </c>
      <c r="K10" s="55">
        <v>21</v>
      </c>
      <c r="L10" s="55">
        <v>21</v>
      </c>
      <c r="M10" s="55">
        <v>21</v>
      </c>
      <c r="N10" s="55">
        <v>21</v>
      </c>
      <c r="O10" s="55">
        <v>21</v>
      </c>
      <c r="P10" s="55">
        <v>21</v>
      </c>
      <c r="Q10" s="55">
        <v>21</v>
      </c>
    </row>
    <row r="11" spans="1:17" ht="48" thickBot="1">
      <c r="A11" s="17">
        <v>6</v>
      </c>
      <c r="B11" s="28" t="s">
        <v>26</v>
      </c>
      <c r="C11" s="41" t="s">
        <v>1</v>
      </c>
      <c r="D11" s="43">
        <f t="shared" ref="D11:O11" si="0">D7/D5*100</f>
        <v>2.2365125240847785</v>
      </c>
      <c r="E11" s="43">
        <f t="shared" si="0"/>
        <v>2.2365125240847785</v>
      </c>
      <c r="F11" s="43">
        <f t="shared" si="0"/>
        <v>2.1117533718689789</v>
      </c>
      <c r="G11" s="43">
        <f t="shared" si="0"/>
        <v>2.1286127167630058</v>
      </c>
      <c r="H11" s="43">
        <f t="shared" si="0"/>
        <v>2.1286127167630058</v>
      </c>
      <c r="I11" s="43">
        <f t="shared" si="0"/>
        <v>2.1772639691714835</v>
      </c>
      <c r="J11" s="43">
        <f t="shared" si="0"/>
        <v>2.2071290944123314</v>
      </c>
      <c r="K11" s="43">
        <f t="shared" si="0"/>
        <v>2.203757225433526</v>
      </c>
      <c r="L11" s="43">
        <f t="shared" si="0"/>
        <v>2.2206165703275533</v>
      </c>
      <c r="M11" s="43">
        <f t="shared" si="0"/>
        <v>2.2307321772639694</v>
      </c>
      <c r="N11" s="43">
        <f t="shared" si="0"/>
        <v>2.2355491329479769</v>
      </c>
      <c r="O11" s="43">
        <f t="shared" si="0"/>
        <v>2.2716763005780347</v>
      </c>
      <c r="P11" s="43">
        <f>P7/P5*100</f>
        <v>2.2716763005780347</v>
      </c>
      <c r="Q11" s="43">
        <f>Q7/Q5*100</f>
        <v>2.3232177263969174</v>
      </c>
    </row>
    <row r="12" spans="1:17" ht="16.5" thickBot="1">
      <c r="A12" s="17"/>
      <c r="B12" s="40"/>
      <c r="C12" s="77" t="s">
        <v>16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68"/>
    </row>
    <row r="13" spans="1:17" ht="18.75" thickBot="1">
      <c r="A13" s="17">
        <v>7</v>
      </c>
      <c r="B13" s="18" t="s">
        <v>25</v>
      </c>
      <c r="C13" s="4" t="s">
        <v>3</v>
      </c>
      <c r="D13" s="53">
        <v>3481</v>
      </c>
      <c r="E13" s="53">
        <v>3491</v>
      </c>
      <c r="F13" s="53">
        <v>3438</v>
      </c>
      <c r="G13" s="53">
        <v>3543</v>
      </c>
      <c r="H13" s="53">
        <v>3518</v>
      </c>
      <c r="I13" s="53">
        <v>3574</v>
      </c>
      <c r="J13" s="53">
        <v>3569</v>
      </c>
      <c r="K13" s="53">
        <v>3487</v>
      </c>
      <c r="L13" s="53">
        <v>3524</v>
      </c>
      <c r="M13" s="53">
        <v>3513</v>
      </c>
      <c r="N13" s="53">
        <v>3812</v>
      </c>
      <c r="O13" s="53">
        <v>3812</v>
      </c>
      <c r="P13" s="53">
        <v>3812</v>
      </c>
      <c r="Q13" s="53">
        <v>3896</v>
      </c>
    </row>
    <row r="14" spans="1:17" ht="32.25" thickBot="1">
      <c r="A14" s="17">
        <v>8</v>
      </c>
      <c r="B14" s="42" t="s">
        <v>15</v>
      </c>
      <c r="C14" s="4" t="s">
        <v>3</v>
      </c>
      <c r="D14" s="55">
        <v>1349</v>
      </c>
      <c r="E14" s="55">
        <v>1349</v>
      </c>
      <c r="F14" s="55">
        <v>1349</v>
      </c>
      <c r="G14" s="55">
        <v>1349</v>
      </c>
      <c r="H14" s="55">
        <v>1349</v>
      </c>
      <c r="I14" s="55">
        <v>1349</v>
      </c>
      <c r="J14" s="55">
        <v>1349</v>
      </c>
      <c r="K14" s="55">
        <v>1318</v>
      </c>
      <c r="L14" s="55">
        <v>1318</v>
      </c>
      <c r="M14" s="55">
        <v>1318</v>
      </c>
      <c r="N14" s="55">
        <v>1318</v>
      </c>
      <c r="O14" s="55">
        <v>1318</v>
      </c>
      <c r="P14" s="55">
        <v>1318</v>
      </c>
      <c r="Q14" s="55">
        <v>1318</v>
      </c>
    </row>
    <row r="15" spans="1:17" ht="18.75" thickBot="1">
      <c r="A15" s="17">
        <v>9</v>
      </c>
      <c r="B15" s="42" t="s">
        <v>10</v>
      </c>
      <c r="C15" s="4" t="s">
        <v>3</v>
      </c>
      <c r="D15" s="55">
        <v>2091</v>
      </c>
      <c r="E15" s="55">
        <v>2101</v>
      </c>
      <c r="F15" s="55">
        <v>2049</v>
      </c>
      <c r="G15" s="55">
        <v>2168</v>
      </c>
      <c r="H15" s="55">
        <v>2143</v>
      </c>
      <c r="I15" s="55">
        <v>2199</v>
      </c>
      <c r="J15" s="55">
        <v>2168</v>
      </c>
      <c r="K15" s="55">
        <v>2111</v>
      </c>
      <c r="L15" s="55">
        <v>2160</v>
      </c>
      <c r="M15" s="55">
        <v>2149</v>
      </c>
      <c r="N15" s="55">
        <v>2462</v>
      </c>
      <c r="O15" s="55">
        <v>2462</v>
      </c>
      <c r="P15" s="55">
        <v>2462</v>
      </c>
      <c r="Q15" s="55">
        <v>2546</v>
      </c>
    </row>
    <row r="16" spans="1:17" ht="18.75" thickBot="1">
      <c r="A16" s="17">
        <v>10</v>
      </c>
      <c r="B16" s="42" t="s">
        <v>11</v>
      </c>
      <c r="C16" s="4" t="s">
        <v>3</v>
      </c>
      <c r="D16" s="55">
        <v>41</v>
      </c>
      <c r="E16" s="55">
        <v>41</v>
      </c>
      <c r="F16" s="55">
        <v>40</v>
      </c>
      <c r="G16" s="55">
        <v>26</v>
      </c>
      <c r="H16" s="55">
        <v>26</v>
      </c>
      <c r="I16" s="55">
        <v>26</v>
      </c>
      <c r="J16" s="55">
        <v>52</v>
      </c>
      <c r="K16" s="55">
        <v>58</v>
      </c>
      <c r="L16" s="55">
        <v>46</v>
      </c>
      <c r="M16" s="55">
        <v>46</v>
      </c>
      <c r="N16" s="55">
        <v>32</v>
      </c>
      <c r="O16" s="55">
        <v>32</v>
      </c>
      <c r="P16" s="55">
        <v>32</v>
      </c>
      <c r="Q16" s="55">
        <v>32</v>
      </c>
    </row>
    <row r="17" spans="1:17" ht="48" thickBot="1">
      <c r="A17" s="17">
        <v>11</v>
      </c>
      <c r="B17" s="46" t="s">
        <v>27</v>
      </c>
      <c r="C17" s="41" t="s">
        <v>1</v>
      </c>
      <c r="D17" s="43">
        <f>D13/D5*100</f>
        <v>1.6767822736030829</v>
      </c>
      <c r="E17" s="43">
        <f t="shared" ref="E17:O17" si="1">E13/E5*100</f>
        <v>1.6815992292870907</v>
      </c>
      <c r="F17" s="43">
        <f t="shared" si="1"/>
        <v>1.6560693641618496</v>
      </c>
      <c r="G17" s="43">
        <f t="shared" si="1"/>
        <v>1.7066473988439306</v>
      </c>
      <c r="H17" s="43">
        <f t="shared" si="1"/>
        <v>1.6946050096339114</v>
      </c>
      <c r="I17" s="43">
        <f t="shared" si="1"/>
        <v>1.7215799614643545</v>
      </c>
      <c r="J17" s="43">
        <f t="shared" si="1"/>
        <v>1.7191714836223508</v>
      </c>
      <c r="K17" s="43">
        <f t="shared" si="1"/>
        <v>1.6796724470134874</v>
      </c>
      <c r="L17" s="43">
        <f t="shared" si="1"/>
        <v>1.6974951830443161</v>
      </c>
      <c r="M17" s="43">
        <f t="shared" si="1"/>
        <v>1.6921965317919074</v>
      </c>
      <c r="N17" s="43">
        <f t="shared" si="1"/>
        <v>1.836223506743738</v>
      </c>
      <c r="O17" s="43">
        <f t="shared" si="1"/>
        <v>1.836223506743738</v>
      </c>
      <c r="P17" s="43">
        <f>P13/P5*100</f>
        <v>1.836223506743738</v>
      </c>
      <c r="Q17" s="43">
        <f>Q13/Q5*100</f>
        <v>1.8766859344894027</v>
      </c>
    </row>
    <row r="18" spans="1:17" ht="16.5" thickBot="1">
      <c r="A18" s="17"/>
      <c r="B18" s="40"/>
      <c r="C18" s="77" t="s">
        <v>17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68"/>
    </row>
    <row r="19" spans="1:17" ht="18.75" thickBot="1">
      <c r="A19" s="17">
        <v>12</v>
      </c>
      <c r="B19" s="18" t="s">
        <v>25</v>
      </c>
      <c r="C19" s="4" t="s">
        <v>3</v>
      </c>
      <c r="D19" s="53">
        <v>2784</v>
      </c>
      <c r="E19" s="53">
        <v>2808</v>
      </c>
      <c r="F19" s="53">
        <v>2120</v>
      </c>
      <c r="G19" s="53">
        <v>2115</v>
      </c>
      <c r="H19" s="53">
        <v>2115</v>
      </c>
      <c r="I19" s="53">
        <v>1956</v>
      </c>
      <c r="J19" s="53">
        <v>1955</v>
      </c>
      <c r="K19" s="53">
        <v>2011</v>
      </c>
      <c r="L19" s="53">
        <v>2323</v>
      </c>
      <c r="M19" s="53">
        <v>2758</v>
      </c>
      <c r="N19" s="53">
        <v>2997</v>
      </c>
      <c r="O19" s="53">
        <v>2997</v>
      </c>
      <c r="P19" s="53">
        <v>2993</v>
      </c>
      <c r="Q19" s="53">
        <v>2994</v>
      </c>
    </row>
    <row r="20" spans="1:17" ht="32.25" thickBot="1">
      <c r="A20" s="17">
        <v>13</v>
      </c>
      <c r="B20" s="42" t="s">
        <v>15</v>
      </c>
      <c r="C20" s="4" t="s">
        <v>3</v>
      </c>
      <c r="D20" s="55">
        <v>823</v>
      </c>
      <c r="E20" s="55">
        <v>823</v>
      </c>
      <c r="F20" s="55">
        <v>823</v>
      </c>
      <c r="G20" s="55">
        <v>823</v>
      </c>
      <c r="H20" s="55">
        <v>823</v>
      </c>
      <c r="I20" s="55">
        <v>823</v>
      </c>
      <c r="J20" s="55">
        <v>823</v>
      </c>
      <c r="K20" s="55">
        <v>886</v>
      </c>
      <c r="L20" s="55">
        <v>886</v>
      </c>
      <c r="M20" s="55">
        <v>886</v>
      </c>
      <c r="N20" s="55">
        <v>886</v>
      </c>
      <c r="O20" s="55">
        <v>886</v>
      </c>
      <c r="P20" s="55">
        <v>880</v>
      </c>
      <c r="Q20" s="55">
        <v>880</v>
      </c>
    </row>
    <row r="21" spans="1:17" ht="18.75" thickBot="1">
      <c r="A21" s="17">
        <v>14</v>
      </c>
      <c r="B21" s="42" t="s">
        <v>10</v>
      </c>
      <c r="C21" s="4" t="s">
        <v>3</v>
      </c>
      <c r="D21" s="55">
        <v>1937</v>
      </c>
      <c r="E21" s="55">
        <v>1961</v>
      </c>
      <c r="F21" s="55">
        <v>1278</v>
      </c>
      <c r="G21" s="55">
        <v>1275</v>
      </c>
      <c r="H21" s="55">
        <v>1275</v>
      </c>
      <c r="I21" s="55">
        <v>1117</v>
      </c>
      <c r="J21" s="55">
        <v>1117</v>
      </c>
      <c r="K21" s="55">
        <v>1110</v>
      </c>
      <c r="L21" s="55">
        <v>1422</v>
      </c>
      <c r="M21" s="55">
        <v>1858</v>
      </c>
      <c r="N21" s="55">
        <v>2097</v>
      </c>
      <c r="O21" s="55">
        <v>2097</v>
      </c>
      <c r="P21" s="55">
        <v>2098</v>
      </c>
      <c r="Q21" s="55">
        <v>2098</v>
      </c>
    </row>
    <row r="22" spans="1:17" ht="18.75" thickBot="1">
      <c r="A22" s="17">
        <v>15</v>
      </c>
      <c r="B22" s="42" t="s">
        <v>11</v>
      </c>
      <c r="C22" s="4" t="s">
        <v>3</v>
      </c>
      <c r="D22" s="55">
        <v>24</v>
      </c>
      <c r="E22" s="55">
        <v>24</v>
      </c>
      <c r="F22" s="55">
        <v>19</v>
      </c>
      <c r="G22" s="55">
        <v>17</v>
      </c>
      <c r="H22" s="55">
        <v>17</v>
      </c>
      <c r="I22" s="55">
        <v>16</v>
      </c>
      <c r="J22" s="55">
        <v>15</v>
      </c>
      <c r="K22" s="55">
        <v>15</v>
      </c>
      <c r="L22" s="55">
        <v>15</v>
      </c>
      <c r="M22" s="55">
        <v>14</v>
      </c>
      <c r="N22" s="55">
        <v>14</v>
      </c>
      <c r="O22" s="55">
        <v>14</v>
      </c>
      <c r="P22" s="55">
        <v>15</v>
      </c>
      <c r="Q22" s="55">
        <v>15</v>
      </c>
    </row>
    <row r="23" spans="1:17" ht="48" thickBot="1">
      <c r="A23" s="17">
        <v>16</v>
      </c>
      <c r="B23" s="46" t="s">
        <v>28</v>
      </c>
      <c r="C23" s="41" t="s">
        <v>1</v>
      </c>
      <c r="D23" s="43">
        <f>D19/D5*100</f>
        <v>1.3410404624277457</v>
      </c>
      <c r="E23" s="43">
        <f t="shared" ref="E23:O23" si="2">E19/E5*100</f>
        <v>1.3526011560693643</v>
      </c>
      <c r="F23" s="43">
        <f t="shared" si="2"/>
        <v>1.0211946050096339</v>
      </c>
      <c r="G23" s="43">
        <f t="shared" si="2"/>
        <v>1.0187861271676302</v>
      </c>
      <c r="H23" s="43">
        <f t="shared" si="2"/>
        <v>1.0187861271676302</v>
      </c>
      <c r="I23" s="43">
        <f t="shared" si="2"/>
        <v>0.94219653179190754</v>
      </c>
      <c r="J23" s="43">
        <f t="shared" si="2"/>
        <v>0.94171483622350671</v>
      </c>
      <c r="K23" s="43">
        <f t="shared" si="2"/>
        <v>0.9686897880539499</v>
      </c>
      <c r="L23" s="43">
        <f t="shared" si="2"/>
        <v>1.1189788053949905</v>
      </c>
      <c r="M23" s="43">
        <f t="shared" si="2"/>
        <v>1.3285163776493256</v>
      </c>
      <c r="N23" s="43">
        <f t="shared" si="2"/>
        <v>1.4436416184971097</v>
      </c>
      <c r="O23" s="43">
        <f t="shared" si="2"/>
        <v>1.4436416184971097</v>
      </c>
      <c r="P23" s="43">
        <f>P19/P5*100</f>
        <v>1.4417148362235068</v>
      </c>
      <c r="Q23" s="43">
        <f>Q19/Q5*100</f>
        <v>1.4421965317919074</v>
      </c>
    </row>
    <row r="24" spans="1:17" ht="16.5" thickBot="1">
      <c r="A24" s="17"/>
      <c r="B24" s="40"/>
      <c r="C24" s="77" t="s">
        <v>18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68"/>
    </row>
    <row r="25" spans="1:17" ht="18.75" thickBot="1">
      <c r="A25" s="17">
        <v>17</v>
      </c>
      <c r="B25" s="18" t="s">
        <v>25</v>
      </c>
      <c r="C25" s="4" t="s">
        <v>3</v>
      </c>
      <c r="D25" s="53">
        <v>2536</v>
      </c>
      <c r="E25" s="53">
        <v>2616</v>
      </c>
      <c r="F25" s="53">
        <v>2617</v>
      </c>
      <c r="G25" s="53">
        <v>2614</v>
      </c>
      <c r="H25" s="53">
        <v>2614</v>
      </c>
      <c r="I25" s="53">
        <v>2607</v>
      </c>
      <c r="J25" s="53">
        <v>2605</v>
      </c>
      <c r="K25" s="53">
        <v>2457</v>
      </c>
      <c r="L25" s="53">
        <v>2466</v>
      </c>
      <c r="M25" s="53">
        <v>2459</v>
      </c>
      <c r="N25" s="53">
        <v>2495</v>
      </c>
      <c r="O25" s="53">
        <v>2548</v>
      </c>
      <c r="P25" s="53">
        <v>2533</v>
      </c>
      <c r="Q25" s="53">
        <v>2531</v>
      </c>
    </row>
    <row r="26" spans="1:17" ht="32.25" thickBot="1">
      <c r="A26" s="17">
        <v>18</v>
      </c>
      <c r="B26" s="42" t="s">
        <v>15</v>
      </c>
      <c r="C26" s="4" t="s">
        <v>3</v>
      </c>
      <c r="D26" s="55">
        <v>654</v>
      </c>
      <c r="E26" s="55">
        <v>654</v>
      </c>
      <c r="F26" s="55">
        <v>654</v>
      </c>
      <c r="G26" s="55">
        <v>654</v>
      </c>
      <c r="H26" s="55">
        <v>654</v>
      </c>
      <c r="I26" s="55">
        <v>654</v>
      </c>
      <c r="J26" s="55">
        <v>654</v>
      </c>
      <c r="K26" s="55">
        <v>639</v>
      </c>
      <c r="L26" s="55">
        <v>639</v>
      </c>
      <c r="M26" s="55">
        <v>639</v>
      </c>
      <c r="N26" s="55">
        <v>639</v>
      </c>
      <c r="O26" s="55">
        <v>640</v>
      </c>
      <c r="P26" s="55">
        <v>640</v>
      </c>
      <c r="Q26" s="55">
        <v>640</v>
      </c>
    </row>
    <row r="27" spans="1:17" ht="18.75" thickBot="1">
      <c r="A27" s="17">
        <v>19</v>
      </c>
      <c r="B27" s="42" t="s">
        <v>10</v>
      </c>
      <c r="C27" s="4" t="s">
        <v>3</v>
      </c>
      <c r="D27" s="55">
        <v>1842</v>
      </c>
      <c r="E27" s="55">
        <v>1922</v>
      </c>
      <c r="F27" s="55">
        <v>1925</v>
      </c>
      <c r="G27" s="55">
        <v>1922</v>
      </c>
      <c r="H27" s="55">
        <v>1922</v>
      </c>
      <c r="I27" s="55">
        <v>1916</v>
      </c>
      <c r="J27" s="55">
        <v>1916</v>
      </c>
      <c r="K27" s="55">
        <v>1783</v>
      </c>
      <c r="L27" s="55">
        <v>1792</v>
      </c>
      <c r="M27" s="55">
        <v>1785</v>
      </c>
      <c r="N27" s="55">
        <v>1820</v>
      </c>
      <c r="O27" s="55">
        <v>1872</v>
      </c>
      <c r="P27" s="55">
        <v>1857</v>
      </c>
      <c r="Q27" s="55">
        <v>1857</v>
      </c>
    </row>
    <row r="28" spans="1:17" ht="18.75" thickBot="1">
      <c r="A28" s="17">
        <v>20</v>
      </c>
      <c r="B28" s="42" t="s">
        <v>11</v>
      </c>
      <c r="C28" s="4" t="s">
        <v>3</v>
      </c>
      <c r="D28" s="55">
        <v>40</v>
      </c>
      <c r="E28" s="55">
        <v>40</v>
      </c>
      <c r="F28" s="55">
        <v>38</v>
      </c>
      <c r="G28" s="55">
        <v>38</v>
      </c>
      <c r="H28" s="55">
        <v>38</v>
      </c>
      <c r="I28" s="55">
        <v>37</v>
      </c>
      <c r="J28" s="55">
        <v>35</v>
      </c>
      <c r="K28" s="55">
        <v>35</v>
      </c>
      <c r="L28" s="55">
        <v>35</v>
      </c>
      <c r="M28" s="55">
        <v>35</v>
      </c>
      <c r="N28" s="55">
        <v>36</v>
      </c>
      <c r="O28" s="55">
        <v>36</v>
      </c>
      <c r="P28" s="55">
        <v>36</v>
      </c>
      <c r="Q28" s="55">
        <v>34</v>
      </c>
    </row>
    <row r="29" spans="1:17" ht="48" thickBot="1">
      <c r="A29" s="17">
        <v>21</v>
      </c>
      <c r="B29" s="46" t="s">
        <v>29</v>
      </c>
      <c r="C29" s="41" t="s">
        <v>1</v>
      </c>
      <c r="D29" s="43">
        <f>D25/D5*100</f>
        <v>1.2215799614643545</v>
      </c>
      <c r="E29" s="43">
        <f t="shared" ref="E29:O29" si="3">E25/E5*100</f>
        <v>1.2601156069364163</v>
      </c>
      <c r="F29" s="43">
        <f t="shared" si="3"/>
        <v>1.2605973025048169</v>
      </c>
      <c r="G29" s="43">
        <f t="shared" si="3"/>
        <v>1.2591522157996147</v>
      </c>
      <c r="H29" s="43">
        <f t="shared" si="3"/>
        <v>1.2591522157996147</v>
      </c>
      <c r="I29" s="43">
        <f t="shared" si="3"/>
        <v>1.2557803468208093</v>
      </c>
      <c r="J29" s="43">
        <f t="shared" si="3"/>
        <v>1.2548169556840076</v>
      </c>
      <c r="K29" s="43">
        <f t="shared" si="3"/>
        <v>1.1835260115606936</v>
      </c>
      <c r="L29" s="43">
        <f t="shared" si="3"/>
        <v>1.1878612716763004</v>
      </c>
      <c r="M29" s="43">
        <f t="shared" si="3"/>
        <v>1.1844894026974953</v>
      </c>
      <c r="N29" s="43">
        <f t="shared" si="3"/>
        <v>1.2018304431599229</v>
      </c>
      <c r="O29" s="43">
        <f t="shared" si="3"/>
        <v>1.2273603082851638</v>
      </c>
      <c r="P29" s="43">
        <f>P25/P5*100</f>
        <v>1.2201348747591523</v>
      </c>
      <c r="Q29" s="43">
        <f>Q25/Q5*100</f>
        <v>1.2191714836223506</v>
      </c>
    </row>
    <row r="30" spans="1:17" ht="16.5" customHeight="1" thickBot="1">
      <c r="A30" s="17"/>
      <c r="B30" s="40"/>
      <c r="C30" s="77" t="s">
        <v>19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68"/>
    </row>
    <row r="31" spans="1:17" ht="18.75" thickBot="1">
      <c r="A31" s="17">
        <v>22</v>
      </c>
      <c r="B31" s="18" t="s">
        <v>25</v>
      </c>
      <c r="C31" s="4" t="s">
        <v>3</v>
      </c>
      <c r="D31" s="32">
        <v>1.5</v>
      </c>
      <c r="E31" s="32">
        <v>1.5</v>
      </c>
      <c r="F31" s="32">
        <v>1.5</v>
      </c>
      <c r="G31" s="32">
        <v>1.5</v>
      </c>
      <c r="H31" s="32">
        <v>1.5</v>
      </c>
      <c r="I31" s="32">
        <v>1.5</v>
      </c>
      <c r="J31" s="32">
        <v>1.5</v>
      </c>
      <c r="K31" s="32">
        <v>1.5</v>
      </c>
      <c r="L31" s="32">
        <v>1.5</v>
      </c>
      <c r="M31" s="32">
        <v>1.4</v>
      </c>
      <c r="N31" s="32">
        <v>6</v>
      </c>
      <c r="O31" s="32">
        <v>6</v>
      </c>
      <c r="P31" s="53">
        <v>6</v>
      </c>
      <c r="Q31" s="53">
        <v>6</v>
      </c>
    </row>
    <row r="32" spans="1:17" ht="32.25" thickBot="1">
      <c r="A32" s="17">
        <v>23</v>
      </c>
      <c r="B32" s="42" t="s">
        <v>15</v>
      </c>
      <c r="C32" s="4" t="s">
        <v>3</v>
      </c>
      <c r="D32" s="33" t="s">
        <v>13</v>
      </c>
      <c r="E32" s="33" t="s">
        <v>13</v>
      </c>
      <c r="F32" s="33" t="s">
        <v>13</v>
      </c>
      <c r="G32" s="33" t="s">
        <v>13</v>
      </c>
      <c r="H32" s="33" t="s">
        <v>13</v>
      </c>
      <c r="I32" s="33" t="s">
        <v>13</v>
      </c>
      <c r="J32" s="33" t="s">
        <v>13</v>
      </c>
      <c r="K32" s="33" t="s">
        <v>13</v>
      </c>
      <c r="L32" s="33" t="s">
        <v>13</v>
      </c>
      <c r="M32" s="33" t="s">
        <v>13</v>
      </c>
      <c r="N32" s="33" t="s">
        <v>13</v>
      </c>
      <c r="O32" s="33" t="s">
        <v>13</v>
      </c>
      <c r="P32" s="55" t="s">
        <v>13</v>
      </c>
      <c r="Q32" s="55" t="s">
        <v>13</v>
      </c>
    </row>
    <row r="33" spans="1:17" ht="18.75" thickBot="1">
      <c r="A33" s="17">
        <v>24</v>
      </c>
      <c r="B33" s="42" t="s">
        <v>10</v>
      </c>
      <c r="C33" s="4" t="s">
        <v>3</v>
      </c>
      <c r="D33" s="33">
        <v>0.5</v>
      </c>
      <c r="E33" s="33">
        <v>0.5</v>
      </c>
      <c r="F33" s="33">
        <v>0.5</v>
      </c>
      <c r="G33" s="33">
        <v>0.5</v>
      </c>
      <c r="H33" s="33">
        <v>0.5</v>
      </c>
      <c r="I33" s="33">
        <v>0.5</v>
      </c>
      <c r="J33" s="33">
        <v>0.5</v>
      </c>
      <c r="K33" s="33">
        <v>0.5</v>
      </c>
      <c r="L33" s="33">
        <v>0.5</v>
      </c>
      <c r="M33" s="33">
        <v>0.4</v>
      </c>
      <c r="N33" s="33">
        <v>5</v>
      </c>
      <c r="O33" s="33">
        <v>5</v>
      </c>
      <c r="P33" s="55">
        <v>5</v>
      </c>
      <c r="Q33" s="55">
        <v>5</v>
      </c>
    </row>
    <row r="34" spans="1:17" ht="18.75" thickBot="1">
      <c r="A34" s="17">
        <v>25</v>
      </c>
      <c r="B34" s="42" t="s">
        <v>11</v>
      </c>
      <c r="C34" s="4" t="s">
        <v>3</v>
      </c>
      <c r="D34" s="33">
        <v>1</v>
      </c>
      <c r="E34" s="33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55">
        <v>1</v>
      </c>
      <c r="Q34" s="55">
        <v>1</v>
      </c>
    </row>
    <row r="35" spans="1:17" ht="48" thickBot="1">
      <c r="A35" s="17">
        <v>26</v>
      </c>
      <c r="B35" s="46" t="s">
        <v>30</v>
      </c>
      <c r="C35" s="41" t="s">
        <v>1</v>
      </c>
      <c r="D35" s="43">
        <f>D31/D5*100</f>
        <v>7.2254335260115603E-4</v>
      </c>
      <c r="E35" s="43">
        <f t="shared" ref="E35:O35" si="4">E31/E5*100</f>
        <v>7.2254335260115603E-4</v>
      </c>
      <c r="F35" s="43">
        <f t="shared" si="4"/>
        <v>7.2254335260115603E-4</v>
      </c>
      <c r="G35" s="43">
        <f t="shared" si="4"/>
        <v>7.2254335260115603E-4</v>
      </c>
      <c r="H35" s="43">
        <f t="shared" si="4"/>
        <v>7.2254335260115603E-4</v>
      </c>
      <c r="I35" s="43">
        <f t="shared" si="4"/>
        <v>7.2254335260115603E-4</v>
      </c>
      <c r="J35" s="43">
        <f t="shared" si="4"/>
        <v>7.2254335260115603E-4</v>
      </c>
      <c r="K35" s="43">
        <f t="shared" si="4"/>
        <v>7.2254335260115603E-4</v>
      </c>
      <c r="L35" s="43">
        <f t="shared" si="4"/>
        <v>7.2254335260115603E-4</v>
      </c>
      <c r="M35" s="43">
        <f t="shared" si="4"/>
        <v>6.7437379576107891E-4</v>
      </c>
      <c r="N35" s="43">
        <f t="shared" si="4"/>
        <v>2.8901734104046241E-3</v>
      </c>
      <c r="O35" s="43">
        <f t="shared" si="4"/>
        <v>2.8901734104046241E-3</v>
      </c>
      <c r="P35" s="43">
        <f>P31/P5*100</f>
        <v>2.8901734104046241E-3</v>
      </c>
      <c r="Q35" s="43">
        <f>Q31/Q5*100</f>
        <v>2.8901734104046241E-3</v>
      </c>
    </row>
    <row r="36" spans="1:17" ht="16.5" thickBot="1">
      <c r="A36" s="17"/>
      <c r="B36" s="40"/>
      <c r="C36" s="77" t="s">
        <v>20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68"/>
    </row>
    <row r="37" spans="1:17" ht="32.25" thickBot="1">
      <c r="A37" s="17">
        <v>27</v>
      </c>
      <c r="B37" s="18" t="s">
        <v>5</v>
      </c>
      <c r="C37" s="4" t="s">
        <v>3</v>
      </c>
      <c r="D37" s="53">
        <v>2779</v>
      </c>
      <c r="E37" s="53">
        <v>2767</v>
      </c>
      <c r="F37" s="53">
        <v>2449</v>
      </c>
      <c r="G37" s="53">
        <v>2449</v>
      </c>
      <c r="H37" s="53">
        <v>2505</v>
      </c>
      <c r="I37" s="53">
        <v>2505</v>
      </c>
      <c r="J37" s="53">
        <v>2504</v>
      </c>
      <c r="K37" s="53">
        <v>2503</v>
      </c>
      <c r="L37" s="53">
        <v>2565</v>
      </c>
      <c r="M37" s="53">
        <v>2771</v>
      </c>
      <c r="N37" s="53">
        <v>3036</v>
      </c>
      <c r="O37" s="53">
        <v>3038</v>
      </c>
      <c r="P37" s="53">
        <v>3038</v>
      </c>
      <c r="Q37" s="53">
        <v>3036</v>
      </c>
    </row>
    <row r="38" spans="1:17" ht="32.25" thickBot="1">
      <c r="A38" s="17">
        <v>28</v>
      </c>
      <c r="B38" s="42" t="s">
        <v>15</v>
      </c>
      <c r="C38" s="4" t="s">
        <v>3</v>
      </c>
      <c r="D38" s="55">
        <v>1113</v>
      </c>
      <c r="E38" s="55">
        <v>1113</v>
      </c>
      <c r="F38" s="55">
        <v>1113</v>
      </c>
      <c r="G38" s="55">
        <v>1113</v>
      </c>
      <c r="H38" s="55">
        <v>1113</v>
      </c>
      <c r="I38" s="55">
        <v>1113</v>
      </c>
      <c r="J38" s="55">
        <v>1113</v>
      </c>
      <c r="K38" s="55">
        <v>1053</v>
      </c>
      <c r="L38" s="55">
        <v>1053</v>
      </c>
      <c r="M38" s="55">
        <v>1048</v>
      </c>
      <c r="N38" s="55">
        <v>1048</v>
      </c>
      <c r="O38" s="55">
        <v>1048</v>
      </c>
      <c r="P38" s="55">
        <v>1048</v>
      </c>
      <c r="Q38" s="55">
        <v>1048</v>
      </c>
    </row>
    <row r="39" spans="1:17" ht="18.75" thickBot="1">
      <c r="A39" s="17">
        <v>29</v>
      </c>
      <c r="B39" s="42" t="s">
        <v>10</v>
      </c>
      <c r="C39" s="4" t="s">
        <v>3</v>
      </c>
      <c r="D39" s="55">
        <v>1644</v>
      </c>
      <c r="E39" s="55">
        <v>1632</v>
      </c>
      <c r="F39" s="55">
        <v>1305</v>
      </c>
      <c r="G39" s="55">
        <v>1305</v>
      </c>
      <c r="H39" s="55">
        <v>1367</v>
      </c>
      <c r="I39" s="55">
        <v>1367</v>
      </c>
      <c r="J39" s="55">
        <v>1367</v>
      </c>
      <c r="K39" s="55">
        <v>1425</v>
      </c>
      <c r="L39" s="55">
        <v>1494</v>
      </c>
      <c r="M39" s="55">
        <v>1705</v>
      </c>
      <c r="N39" s="55">
        <v>1970</v>
      </c>
      <c r="O39" s="55">
        <v>1972</v>
      </c>
      <c r="P39" s="55">
        <v>1972</v>
      </c>
      <c r="Q39" s="55">
        <v>1970</v>
      </c>
    </row>
    <row r="40" spans="1:17" ht="18.75" thickBot="1">
      <c r="A40" s="17">
        <v>30</v>
      </c>
      <c r="B40" s="42" t="s">
        <v>11</v>
      </c>
      <c r="C40" s="4" t="s">
        <v>3</v>
      </c>
      <c r="D40" s="55">
        <v>22</v>
      </c>
      <c r="E40" s="55">
        <v>22</v>
      </c>
      <c r="F40" s="55">
        <v>31</v>
      </c>
      <c r="G40" s="55">
        <v>31</v>
      </c>
      <c r="H40" s="55">
        <v>25</v>
      </c>
      <c r="I40" s="55">
        <v>25</v>
      </c>
      <c r="J40" s="55">
        <v>24</v>
      </c>
      <c r="K40" s="55">
        <v>25</v>
      </c>
      <c r="L40" s="55">
        <v>18</v>
      </c>
      <c r="M40" s="55">
        <v>18</v>
      </c>
      <c r="N40" s="55">
        <v>18</v>
      </c>
      <c r="O40" s="55">
        <v>18</v>
      </c>
      <c r="P40" s="55">
        <v>18</v>
      </c>
      <c r="Q40" s="55">
        <v>18</v>
      </c>
    </row>
    <row r="41" spans="1:17" ht="48" thickBot="1">
      <c r="A41" s="17">
        <v>31</v>
      </c>
      <c r="B41" s="46" t="s">
        <v>21</v>
      </c>
      <c r="C41" s="41" t="s">
        <v>1</v>
      </c>
      <c r="D41" s="43">
        <f>D37/D5*100</f>
        <v>1.3386319845857417</v>
      </c>
      <c r="E41" s="43">
        <f t="shared" ref="E41:O41" si="5">E37/E5*100</f>
        <v>1.3328516377649324</v>
      </c>
      <c r="F41" s="43">
        <f t="shared" si="5"/>
        <v>1.1796724470134876</v>
      </c>
      <c r="G41" s="43">
        <f t="shared" si="5"/>
        <v>1.1796724470134876</v>
      </c>
      <c r="H41" s="43">
        <f t="shared" si="5"/>
        <v>1.2066473988439306</v>
      </c>
      <c r="I41" s="43">
        <f t="shared" si="5"/>
        <v>1.2066473988439306</v>
      </c>
      <c r="J41" s="43">
        <f t="shared" si="5"/>
        <v>1.2061657032755297</v>
      </c>
      <c r="K41" s="43">
        <f t="shared" si="5"/>
        <v>1.2056840077071291</v>
      </c>
      <c r="L41" s="43">
        <f t="shared" si="5"/>
        <v>1.2355491329479769</v>
      </c>
      <c r="M41" s="43">
        <f t="shared" si="5"/>
        <v>1.3347784200385358</v>
      </c>
      <c r="N41" s="43">
        <f t="shared" si="5"/>
        <v>1.4624277456647399</v>
      </c>
      <c r="O41" s="43">
        <f t="shared" si="5"/>
        <v>1.4633911368015415</v>
      </c>
      <c r="P41" s="43">
        <f>P37/P5*100</f>
        <v>1.4633911368015415</v>
      </c>
      <c r="Q41" s="43">
        <f>Q37/Q5*100</f>
        <v>1.4624277456647399</v>
      </c>
    </row>
    <row r="42" spans="1:17" ht="16.5" thickBot="1">
      <c r="A42" s="17"/>
      <c r="B42" s="40"/>
      <c r="C42" s="77" t="s">
        <v>22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68"/>
    </row>
    <row r="43" spans="1:17" ht="18.75" thickBot="1">
      <c r="A43" s="17">
        <v>32</v>
      </c>
      <c r="B43" s="18" t="s">
        <v>25</v>
      </c>
      <c r="C43" s="4" t="s">
        <v>3</v>
      </c>
      <c r="D43" s="53">
        <v>1063</v>
      </c>
      <c r="E43" s="53">
        <v>934</v>
      </c>
      <c r="F43" s="53">
        <v>767</v>
      </c>
      <c r="G43" s="53">
        <v>616</v>
      </c>
      <c r="H43" s="53">
        <v>784</v>
      </c>
      <c r="I43" s="53">
        <v>787</v>
      </c>
      <c r="J43" s="53">
        <v>702</v>
      </c>
      <c r="K43" s="53">
        <v>665</v>
      </c>
      <c r="L43" s="53">
        <v>665</v>
      </c>
      <c r="M43" s="53">
        <v>1094</v>
      </c>
      <c r="N43" s="53">
        <v>1269</v>
      </c>
      <c r="O43" s="53">
        <v>870</v>
      </c>
      <c r="P43" s="53">
        <v>1018</v>
      </c>
      <c r="Q43" s="53">
        <v>1329</v>
      </c>
    </row>
    <row r="44" spans="1:17" ht="32.25" thickBot="1">
      <c r="A44" s="17">
        <v>33</v>
      </c>
      <c r="B44" s="42" t="s">
        <v>15</v>
      </c>
      <c r="C44" s="4" t="s">
        <v>3</v>
      </c>
      <c r="D44" s="33" t="s">
        <v>13</v>
      </c>
      <c r="E44" s="33" t="s">
        <v>13</v>
      </c>
      <c r="F44" s="33" t="s">
        <v>13</v>
      </c>
      <c r="G44" s="33" t="s">
        <v>13</v>
      </c>
      <c r="H44" s="33" t="s">
        <v>13</v>
      </c>
      <c r="I44" s="33" t="s">
        <v>13</v>
      </c>
      <c r="J44" s="33" t="s">
        <v>13</v>
      </c>
      <c r="K44" s="33" t="s">
        <v>13</v>
      </c>
      <c r="L44" s="33" t="s">
        <v>13</v>
      </c>
      <c r="M44" s="33" t="s">
        <v>13</v>
      </c>
      <c r="N44" s="33" t="s">
        <v>13</v>
      </c>
      <c r="O44" s="33" t="s">
        <v>13</v>
      </c>
      <c r="P44" s="55" t="s">
        <v>13</v>
      </c>
      <c r="Q44" s="55" t="s">
        <v>13</v>
      </c>
    </row>
    <row r="45" spans="1:17" ht="18.75" thickBot="1">
      <c r="A45" s="17">
        <v>34</v>
      </c>
      <c r="B45" s="42" t="s">
        <v>10</v>
      </c>
      <c r="C45" s="4" t="s">
        <v>3</v>
      </c>
      <c r="D45" s="55">
        <v>1045</v>
      </c>
      <c r="E45" s="55">
        <v>916</v>
      </c>
      <c r="F45" s="55">
        <v>750</v>
      </c>
      <c r="G45" s="55">
        <v>610</v>
      </c>
      <c r="H45" s="55">
        <v>767</v>
      </c>
      <c r="I45" s="55">
        <v>769</v>
      </c>
      <c r="J45" s="55">
        <v>684</v>
      </c>
      <c r="K45" s="55">
        <v>647</v>
      </c>
      <c r="L45" s="55">
        <v>647</v>
      </c>
      <c r="M45" s="55">
        <v>1076</v>
      </c>
      <c r="N45" s="55">
        <v>1251</v>
      </c>
      <c r="O45" s="55">
        <v>852</v>
      </c>
      <c r="P45" s="55">
        <v>1000</v>
      </c>
      <c r="Q45" s="55">
        <v>1310</v>
      </c>
    </row>
    <row r="46" spans="1:17" ht="18.75" thickBot="1">
      <c r="A46" s="17">
        <v>35</v>
      </c>
      <c r="B46" s="42" t="s">
        <v>11</v>
      </c>
      <c r="C46" s="4" t="s">
        <v>3</v>
      </c>
      <c r="D46" s="55">
        <v>18</v>
      </c>
      <c r="E46" s="55">
        <v>18</v>
      </c>
      <c r="F46" s="55">
        <v>17</v>
      </c>
      <c r="G46" s="55">
        <v>6</v>
      </c>
      <c r="H46" s="55">
        <v>17</v>
      </c>
      <c r="I46" s="55">
        <v>18</v>
      </c>
      <c r="J46" s="55">
        <v>18</v>
      </c>
      <c r="K46" s="55">
        <v>18</v>
      </c>
      <c r="L46" s="55">
        <v>18</v>
      </c>
      <c r="M46" s="55">
        <v>18</v>
      </c>
      <c r="N46" s="55">
        <v>18</v>
      </c>
      <c r="O46" s="55">
        <v>18</v>
      </c>
      <c r="P46" s="55">
        <v>18</v>
      </c>
      <c r="Q46" s="55">
        <v>19</v>
      </c>
    </row>
    <row r="47" spans="1:17" ht="48" thickBot="1">
      <c r="A47" s="17">
        <v>36</v>
      </c>
      <c r="B47" s="46" t="s">
        <v>23</v>
      </c>
      <c r="C47" s="41" t="s">
        <v>1</v>
      </c>
      <c r="D47" s="43">
        <f>D43/D5*100</f>
        <v>0.51204238921001932</v>
      </c>
      <c r="E47" s="43">
        <f t="shared" ref="E47:O47" si="6">E43/E5*100</f>
        <v>0.44990366088631983</v>
      </c>
      <c r="F47" s="43">
        <f t="shared" si="6"/>
        <v>0.36946050096339111</v>
      </c>
      <c r="G47" s="43">
        <f t="shared" si="6"/>
        <v>0.2967244701348748</v>
      </c>
      <c r="H47" s="43">
        <f t="shared" si="6"/>
        <v>0.37764932562620424</v>
      </c>
      <c r="I47" s="43">
        <f t="shared" si="6"/>
        <v>0.37909441233140656</v>
      </c>
      <c r="J47" s="43">
        <f t="shared" si="6"/>
        <v>0.33815028901734107</v>
      </c>
      <c r="K47" s="43">
        <f t="shared" si="6"/>
        <v>0.3203275529865125</v>
      </c>
      <c r="L47" s="43">
        <f t="shared" si="6"/>
        <v>0.3203275529865125</v>
      </c>
      <c r="M47" s="43">
        <f t="shared" si="6"/>
        <v>0.52697495183044318</v>
      </c>
      <c r="N47" s="43">
        <f t="shared" si="6"/>
        <v>0.6112716763005781</v>
      </c>
      <c r="O47" s="43">
        <f t="shared" si="6"/>
        <v>0.41907514450867051</v>
      </c>
      <c r="P47" s="43">
        <f>P43/P5*100</f>
        <v>0.49036608863198455</v>
      </c>
      <c r="Q47" s="43">
        <f>Q43/Q5*100</f>
        <v>0.64017341040462428</v>
      </c>
    </row>
    <row r="48" spans="1:17">
      <c r="A48" s="44"/>
      <c r="B48" s="44"/>
      <c r="C48" s="44"/>
      <c r="D48" s="44"/>
    </row>
  </sheetData>
  <mergeCells count="10">
    <mergeCell ref="C30:Q30"/>
    <mergeCell ref="C36:Q36"/>
    <mergeCell ref="C42:Q42"/>
    <mergeCell ref="B1:Q1"/>
    <mergeCell ref="O2:Q2"/>
    <mergeCell ref="C6:Q6"/>
    <mergeCell ref="C12:Q12"/>
    <mergeCell ref="C18:Q18"/>
    <mergeCell ref="C24:Q24"/>
    <mergeCell ref="B2:K2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D-1a</vt:lpstr>
      <vt:lpstr>D-1b</vt:lpstr>
      <vt:lpstr>'D-1a'!Область_печати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Ekaterina.Novitskaya</cp:lastModifiedBy>
  <cp:lastPrinted>2019-05-20T13:25:20Z</cp:lastPrinted>
  <dcterms:created xsi:type="dcterms:W3CDTF">2011-05-01T09:55:58Z</dcterms:created>
  <dcterms:modified xsi:type="dcterms:W3CDTF">2019-05-20T13:25:38Z</dcterms:modified>
</cp:coreProperties>
</file>