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5970" windowWidth="19230" windowHeight="6015"/>
  </bookViews>
  <sheets>
    <sheet name="G-4" sheetId="7" r:id="rId1"/>
  </sheets>
  <calcPr calcId="144525" concurrentCalc="0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W19" i="7" l="1"/>
  <c r="W20" i="7"/>
  <c r="W7" i="7"/>
  <c r="W9" i="7"/>
  <c r="W11" i="7"/>
  <c r="W13" i="7"/>
  <c r="W15" i="7"/>
  <c r="W17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V20" i="7"/>
  <c r="V13" i="7"/>
  <c r="K13" i="7"/>
  <c r="L13" i="7"/>
  <c r="M13" i="7"/>
  <c r="N13" i="7"/>
  <c r="O13" i="7"/>
  <c r="P13" i="7"/>
  <c r="Q13" i="7"/>
  <c r="R13" i="7"/>
  <c r="S13" i="7"/>
  <c r="T13" i="7"/>
  <c r="U13" i="7"/>
  <c r="V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T20" i="7"/>
  <c r="U20" i="7"/>
  <c r="T9" i="7"/>
  <c r="U9" i="7"/>
  <c r="V9" i="7"/>
  <c r="T11" i="7"/>
  <c r="U11" i="7"/>
  <c r="V11" i="7"/>
  <c r="T15" i="7"/>
  <c r="U15" i="7"/>
  <c r="V15" i="7"/>
  <c r="T17" i="7"/>
  <c r="U17" i="7"/>
  <c r="V17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D20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E13" i="7"/>
  <c r="F13" i="7"/>
  <c r="G13" i="7"/>
  <c r="H13" i="7"/>
  <c r="I13" i="7"/>
  <c r="J13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D9" i="7"/>
  <c r="D11" i="7"/>
  <c r="D13" i="7"/>
  <c r="D15" i="7"/>
  <c r="D17" i="7"/>
  <c r="D7" i="7"/>
</calcChain>
</file>

<file path=xl/sharedStrings.xml><?xml version="1.0" encoding="utf-8"?>
<sst xmlns="http://schemas.openxmlformats.org/spreadsheetml/2006/main" count="37" uniqueCount="17">
  <si>
    <t>%</t>
  </si>
  <si>
    <t xml:space="preserve">Total primary energy supply </t>
  </si>
  <si>
    <t>of which</t>
  </si>
  <si>
    <t>Hydropower</t>
  </si>
  <si>
    <t>Wind power</t>
  </si>
  <si>
    <t>Solar power</t>
  </si>
  <si>
    <t>Geothermal energy</t>
  </si>
  <si>
    <t>Total renewable energy supply</t>
  </si>
  <si>
    <t>Unit</t>
  </si>
  <si>
    <t>ktoe</t>
  </si>
  <si>
    <t>Total renewable energy</t>
  </si>
  <si>
    <r>
      <t xml:space="preserve">Time series data on the indicators for 1990-2017, Table G-4. Renewable energy supply: </t>
    </r>
    <r>
      <rPr>
        <i/>
        <sz val="14"/>
        <rFont val="Calibri"/>
        <family val="2"/>
        <charset val="204"/>
      </rPr>
      <t>Belarus</t>
    </r>
  </si>
  <si>
    <t>Reference:</t>
  </si>
  <si>
    <t>Data of International Energy Agency (Energy Balances of Belarus).</t>
  </si>
  <si>
    <t>Solid biomass</t>
  </si>
  <si>
    <t xml:space="preserve">Biofuels
(biodiesel and biogas) </t>
  </si>
  <si>
    <t>October 28,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</si>
</sst>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%"/>
    <numFmt numFmtId="165" formatCode="0.0%"/>
    <numFmt numFmtId="166" formatCode="0.0"/>
    <numFmt numFmtId="167" formatCode="0.0000%"/>
    <numFmt numFmtId="168" formatCode="#,##0.0"/>
  </numFmts>
  <fonts count="1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u/>
      <sz val="10"/>
      <name val="Calibri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2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2"/>
      <name val="Calibri"/>
      <family val="2"/>
      <charset val="204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04"/>
    </font>
    <font>
      <i/>
      <sz val="14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8" fillId="2" borderId="0" xfId="0" applyFont="1" applyFill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5" fontId="4" fillId="4" borderId="4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6" fontId="3" fillId="3" borderId="3" xfId="0" applyNumberFormat="1" applyFont="1" applyFill="1" applyBorder="1" applyAlignment="1">
      <alignment horizontal="center" vertical="center" wrapText="1"/>
    </xf>
    <xf numFmtId="10" fontId="3" fillId="4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7" fontId="3" fillId="4" borderId="4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166" fontId="4" fillId="4" borderId="4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168" fontId="3" fillId="3" borderId="4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2" fillId="2" borderId="0" xfId="0" applyFont="1" applyFill="1"/>
    <xf numFmtId="0" fontId="13" fillId="6" borderId="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ulka3" displayName="Tabulka3" ref="A6:A20" headerRowCount="0" totalsRowShown="0" headerRowDxfId="3" dataDxfId="2">
  <tableColumns count="1">
    <tableColumn id="2" name="Sloupec2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Q19" sqref="Q19"/>
    </sheetView>
  </sheetViews>
  <sheetFormatPr defaultRowHeight="15" x14ac:dyDescent="0.25"/>
  <cols>
    <col min="1" max="1" width="4.85546875" style="3" customWidth="1"/>
    <col min="2" max="2" width="26" style="3" customWidth="1"/>
    <col min="3" max="3" width="12.140625" style="3" customWidth="1"/>
    <col min="4" max="22" width="10" style="3" customWidth="1"/>
    <col min="23" max="16384" width="9.140625" style="3"/>
  </cols>
  <sheetData>
    <row r="1" spans="1:23" ht="18.75" x14ac:dyDescent="0.3">
      <c r="A1" s="27"/>
      <c r="B1" s="32" t="s">
        <v>11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27"/>
      <c r="U1" s="27"/>
      <c r="V1" s="27"/>
      <c r="W1" s="27"/>
    </row>
    <row r="2" spans="1:23" ht="16.5" thickBot="1" x14ac:dyDescent="0.3">
      <c r="B2" s="4"/>
      <c r="V2" s="39" t="s">
        <v>16</v>
      </c>
      <c r="W2" s="39"/>
    </row>
    <row r="3" spans="1:23" ht="16.5" thickBot="1" x14ac:dyDescent="0.3">
      <c r="A3" s="5"/>
      <c r="B3" s="6"/>
      <c r="C3" s="7" t="s">
        <v>8</v>
      </c>
      <c r="D3" s="7">
        <v>1990</v>
      </c>
      <c r="E3" s="7">
        <v>1995</v>
      </c>
      <c r="F3" s="7">
        <v>2000</v>
      </c>
      <c r="G3" s="7">
        <v>2001</v>
      </c>
      <c r="H3" s="7">
        <v>2002</v>
      </c>
      <c r="I3" s="7">
        <v>2003</v>
      </c>
      <c r="J3" s="7">
        <v>2004</v>
      </c>
      <c r="K3" s="7">
        <v>2005</v>
      </c>
      <c r="L3" s="7">
        <v>2006</v>
      </c>
      <c r="M3" s="7">
        <v>2007</v>
      </c>
      <c r="N3" s="7">
        <v>2008</v>
      </c>
      <c r="O3" s="7">
        <v>2009</v>
      </c>
      <c r="P3" s="7">
        <v>2010</v>
      </c>
      <c r="Q3" s="7">
        <v>2011</v>
      </c>
      <c r="R3" s="7">
        <v>2012</v>
      </c>
      <c r="S3" s="7">
        <v>2013</v>
      </c>
      <c r="T3" s="18">
        <v>2014</v>
      </c>
      <c r="U3" s="18">
        <v>2015</v>
      </c>
      <c r="V3" s="18">
        <v>2016</v>
      </c>
      <c r="W3" s="18">
        <v>2017</v>
      </c>
    </row>
    <row r="4" spans="1:23" ht="32.25" thickBot="1" x14ac:dyDescent="0.3">
      <c r="A4" s="8">
        <v>1</v>
      </c>
      <c r="B4" s="17" t="s">
        <v>1</v>
      </c>
      <c r="C4" s="9" t="s">
        <v>9</v>
      </c>
      <c r="D4" s="25">
        <v>45549</v>
      </c>
      <c r="E4" s="25">
        <v>24816</v>
      </c>
      <c r="F4" s="25">
        <v>24701</v>
      </c>
      <c r="G4" s="25">
        <v>24817</v>
      </c>
      <c r="H4" s="25">
        <v>25301</v>
      </c>
      <c r="I4" s="25">
        <v>26027</v>
      </c>
      <c r="J4" s="25">
        <v>26908</v>
      </c>
      <c r="K4" s="25">
        <v>26893</v>
      </c>
      <c r="L4" s="25">
        <v>28630</v>
      </c>
      <c r="M4" s="25">
        <v>28036</v>
      </c>
      <c r="N4" s="25">
        <v>28069</v>
      </c>
      <c r="O4" s="25">
        <v>26574</v>
      </c>
      <c r="P4" s="25">
        <v>27502</v>
      </c>
      <c r="Q4" s="25">
        <v>29217</v>
      </c>
      <c r="R4" s="25">
        <v>30469</v>
      </c>
      <c r="S4" s="25">
        <v>27166</v>
      </c>
      <c r="T4" s="25">
        <v>27679</v>
      </c>
      <c r="U4" s="25">
        <v>25227</v>
      </c>
      <c r="V4" s="25">
        <v>25039</v>
      </c>
      <c r="W4" s="25">
        <v>25513</v>
      </c>
    </row>
    <row r="5" spans="1:23" ht="16.5" thickBot="1" x14ac:dyDescent="0.3">
      <c r="A5" s="8"/>
      <c r="B5" s="36" t="s">
        <v>2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1:23" ht="16.5" thickBot="1" x14ac:dyDescent="0.3">
      <c r="A6" s="11">
        <v>2</v>
      </c>
      <c r="B6" s="19" t="s">
        <v>3</v>
      </c>
      <c r="C6" s="9" t="s">
        <v>9</v>
      </c>
      <c r="D6" s="20">
        <v>1.7199999999999998</v>
      </c>
      <c r="E6" s="20">
        <v>1.6856</v>
      </c>
      <c r="F6" s="20">
        <v>2.3133999999999997</v>
      </c>
      <c r="G6" s="20">
        <v>2.5713999999999997</v>
      </c>
      <c r="H6" s="20">
        <v>2.4251999999999998</v>
      </c>
      <c r="I6" s="20">
        <v>2.3994</v>
      </c>
      <c r="J6" s="20">
        <v>2.8723999999999998</v>
      </c>
      <c r="K6" s="20">
        <v>3.0529999999999999</v>
      </c>
      <c r="L6" s="20">
        <v>3.0358000000000001</v>
      </c>
      <c r="M6" s="20">
        <v>2.9927999999999999</v>
      </c>
      <c r="N6" s="20">
        <v>3.3239000000000001</v>
      </c>
      <c r="O6" s="20">
        <v>3.7581999999999995</v>
      </c>
      <c r="P6" s="20">
        <v>3.8897799999999996</v>
      </c>
      <c r="Q6" s="20">
        <v>3.6224059999999993</v>
      </c>
      <c r="R6" s="20">
        <v>6.0095079999999994</v>
      </c>
      <c r="S6" s="20">
        <v>11.889844</v>
      </c>
      <c r="T6" s="20">
        <v>10.431885999999999</v>
      </c>
      <c r="U6" s="20">
        <v>9.2187699999999992</v>
      </c>
      <c r="V6" s="20">
        <v>12.205292</v>
      </c>
      <c r="W6" s="20">
        <v>34.83</v>
      </c>
    </row>
    <row r="7" spans="1:23" ht="16.5" thickBot="1" x14ac:dyDescent="0.3">
      <c r="A7" s="11">
        <v>3</v>
      </c>
      <c r="B7" s="2" t="s">
        <v>3</v>
      </c>
      <c r="C7" s="9" t="s">
        <v>0</v>
      </c>
      <c r="D7" s="22">
        <f>IF(D6="", "n/a", D6/D$4)</f>
        <v>3.7761531537465145E-5</v>
      </c>
      <c r="E7" s="22">
        <f t="shared" ref="E7:U7" si="0">IF(E6="", "n/a", E6/E$4)</f>
        <v>6.7923920051579621E-5</v>
      </c>
      <c r="F7" s="22">
        <f t="shared" si="0"/>
        <v>9.3656127282296247E-5</v>
      </c>
      <c r="G7" s="22">
        <f t="shared" si="0"/>
        <v>1.0361445783132529E-4</v>
      </c>
      <c r="H7" s="22">
        <f t="shared" si="0"/>
        <v>9.5853918817438033E-5</v>
      </c>
      <c r="I7" s="22">
        <f t="shared" si="0"/>
        <v>9.2188880777653969E-5</v>
      </c>
      <c r="J7" s="22">
        <f t="shared" si="0"/>
        <v>1.0674892225360487E-4</v>
      </c>
      <c r="K7" s="22">
        <f t="shared" si="0"/>
        <v>1.135239653441416E-4</v>
      </c>
      <c r="L7" s="22">
        <f t="shared" si="0"/>
        <v>1.0603562696472232E-4</v>
      </c>
      <c r="M7" s="22">
        <f t="shared" si="0"/>
        <v>1.0674846625766871E-4</v>
      </c>
      <c r="N7" s="22">
        <f t="shared" si="0"/>
        <v>1.184188962912822E-4</v>
      </c>
      <c r="O7" s="22">
        <f t="shared" si="0"/>
        <v>1.414239482200647E-4</v>
      </c>
      <c r="P7" s="22">
        <f t="shared" si="0"/>
        <v>1.4143625918115044E-4</v>
      </c>
      <c r="Q7" s="22">
        <f t="shared" si="0"/>
        <v>1.2398281822226785E-4</v>
      </c>
      <c r="R7" s="22">
        <f t="shared" si="0"/>
        <v>1.9723351603268894E-4</v>
      </c>
      <c r="S7" s="22">
        <f t="shared" si="0"/>
        <v>4.376737097842892E-4</v>
      </c>
      <c r="T7" s="22">
        <f t="shared" si="0"/>
        <v>3.7688811011958519E-4</v>
      </c>
      <c r="U7" s="22">
        <f t="shared" si="0"/>
        <v>3.6543267134419471E-4</v>
      </c>
      <c r="V7" s="22">
        <f>IF(V6="", "n/a", V6/V$4)</f>
        <v>4.8745125604057673E-4</v>
      </c>
      <c r="W7" s="22">
        <f>IF(W6="", "n/a", W6/W$4)</f>
        <v>1.365186375573237E-3</v>
      </c>
    </row>
    <row r="8" spans="1:23" ht="16.5" thickBot="1" x14ac:dyDescent="0.3">
      <c r="A8" s="11">
        <v>4</v>
      </c>
      <c r="B8" s="2" t="s">
        <v>14</v>
      </c>
      <c r="C8" s="9" t="s">
        <v>9</v>
      </c>
      <c r="D8" s="24">
        <v>228.60323999999997</v>
      </c>
      <c r="E8" s="28">
        <v>436.69355999999999</v>
      </c>
      <c r="F8" s="28">
        <v>922.00679999999988</v>
      </c>
      <c r="G8" s="28">
        <v>1028.5832399999999</v>
      </c>
      <c r="H8" s="28">
        <v>1079.3043599999999</v>
      </c>
      <c r="I8" s="28">
        <v>1066.9106399999998</v>
      </c>
      <c r="J8" s="28">
        <v>1097.9785199999999</v>
      </c>
      <c r="K8" s="28">
        <v>1245.1032</v>
      </c>
      <c r="L8" s="28">
        <v>1387.0698</v>
      </c>
      <c r="M8" s="28">
        <v>1394.7591599999998</v>
      </c>
      <c r="N8" s="28">
        <v>1395.0695999999998</v>
      </c>
      <c r="O8" s="28">
        <v>1408.1558399999999</v>
      </c>
      <c r="P8" s="28">
        <v>1473.2049599999998</v>
      </c>
      <c r="Q8" s="28">
        <v>1524.3081599999998</v>
      </c>
      <c r="R8" s="28">
        <v>1543.1255999999998</v>
      </c>
      <c r="S8" s="28">
        <v>1479.50928</v>
      </c>
      <c r="T8" s="28">
        <v>1394.1143999999999</v>
      </c>
      <c r="U8" s="28">
        <v>1395.52332</v>
      </c>
      <c r="V8" s="28">
        <v>1385.73252</v>
      </c>
      <c r="W8" s="28">
        <v>1526.4573599999999</v>
      </c>
    </row>
    <row r="9" spans="1:23" ht="16.5" thickBot="1" x14ac:dyDescent="0.3">
      <c r="A9" s="11">
        <v>5</v>
      </c>
      <c r="B9" s="2" t="s">
        <v>14</v>
      </c>
      <c r="C9" s="9" t="s">
        <v>0</v>
      </c>
      <c r="D9" s="12">
        <f>IF(D8="", "n/a", D8/D$4)</f>
        <v>5.0188421260620427E-3</v>
      </c>
      <c r="E9" s="12">
        <f t="shared" ref="E9:S9" si="1">IF(E8="", "n/a", E8/E$4)</f>
        <v>1.7597258220502902E-2</v>
      </c>
      <c r="F9" s="12">
        <f t="shared" si="1"/>
        <v>3.7326699323914005E-2</v>
      </c>
      <c r="G9" s="12">
        <f t="shared" si="1"/>
        <v>4.1446719587379617E-2</v>
      </c>
      <c r="H9" s="12">
        <f t="shared" si="1"/>
        <v>4.2658565274099836E-2</v>
      </c>
      <c r="I9" s="12">
        <f t="shared" si="1"/>
        <v>4.099245552695277E-2</v>
      </c>
      <c r="J9" s="12">
        <f t="shared" si="1"/>
        <v>4.0804910063921507E-2</v>
      </c>
      <c r="K9" s="12">
        <f t="shared" si="1"/>
        <v>4.6298412226229872E-2</v>
      </c>
      <c r="L9" s="12">
        <f t="shared" si="1"/>
        <v>4.8448124345092561E-2</v>
      </c>
      <c r="M9" s="12">
        <f t="shared" si="1"/>
        <v>4.9748864317306317E-2</v>
      </c>
      <c r="N9" s="12">
        <f t="shared" si="1"/>
        <v>4.9701435747621925E-2</v>
      </c>
      <c r="O9" s="12">
        <f t="shared" si="1"/>
        <v>5.2989984195077895E-2</v>
      </c>
      <c r="P9" s="12">
        <f t="shared" si="1"/>
        <v>5.3567193658643E-2</v>
      </c>
      <c r="Q9" s="12">
        <f t="shared" si="1"/>
        <v>5.2171960160180712E-2</v>
      </c>
      <c r="R9" s="12">
        <f t="shared" si="1"/>
        <v>5.0645757983524234E-2</v>
      </c>
      <c r="S9" s="12">
        <f t="shared" si="1"/>
        <v>5.4461800780387246E-2</v>
      </c>
      <c r="T9" s="12">
        <f>IF(T8="", "n/a", T8/T$4)</f>
        <v>5.0367224249430971E-2</v>
      </c>
      <c r="U9" s="12">
        <f>IF(U8="", "n/a", U8/U$4)</f>
        <v>5.5318639552860031E-2</v>
      </c>
      <c r="V9" s="12">
        <f>IF(V8="", "n/a", V8/V$4)</f>
        <v>5.534296577339351E-2</v>
      </c>
      <c r="W9" s="12">
        <f>IF(W8="", "n/a", W8/W$4)</f>
        <v>5.9830571081409475E-2</v>
      </c>
    </row>
    <row r="10" spans="1:23" ht="32.25" thickBot="1" x14ac:dyDescent="0.3">
      <c r="A10" s="11">
        <v>6</v>
      </c>
      <c r="B10" s="2" t="s">
        <v>15</v>
      </c>
      <c r="C10" s="9" t="s">
        <v>9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4">
        <v>6.81783552</v>
      </c>
      <c r="O10" s="24">
        <v>21.662407679999998</v>
      </c>
      <c r="P10" s="24">
        <v>35.175526560000002</v>
      </c>
      <c r="Q10" s="24">
        <v>29.276879999999998</v>
      </c>
      <c r="R10" s="24">
        <v>32.887535999999997</v>
      </c>
      <c r="S10" s="24">
        <v>31.750847999999998</v>
      </c>
      <c r="T10" s="24">
        <v>32.634408000000001</v>
      </c>
      <c r="U10" s="24">
        <v>28.202279999999998</v>
      </c>
      <c r="V10" s="24">
        <v>26.786195999999997</v>
      </c>
      <c r="W10" s="24">
        <v>28.369439999999997</v>
      </c>
    </row>
    <row r="11" spans="1:23" ht="32.25" thickBot="1" x14ac:dyDescent="0.3">
      <c r="A11" s="11">
        <v>7</v>
      </c>
      <c r="B11" s="2" t="s">
        <v>15</v>
      </c>
      <c r="C11" s="9" t="s">
        <v>0</v>
      </c>
      <c r="D11" s="12">
        <f t="shared" ref="D11:D17" si="2">IF(D10="", "n/a", D10/D$4)</f>
        <v>0</v>
      </c>
      <c r="E11" s="12">
        <f t="shared" ref="E11:S11" si="3">IF(E10="", "n/a", E10/E$4)</f>
        <v>0</v>
      </c>
      <c r="F11" s="12">
        <f t="shared" si="3"/>
        <v>0</v>
      </c>
      <c r="G11" s="12">
        <f t="shared" si="3"/>
        <v>0</v>
      </c>
      <c r="H11" s="12">
        <f t="shared" si="3"/>
        <v>0</v>
      </c>
      <c r="I11" s="12">
        <f t="shared" si="3"/>
        <v>0</v>
      </c>
      <c r="J11" s="12">
        <f t="shared" si="3"/>
        <v>0</v>
      </c>
      <c r="K11" s="12">
        <f t="shared" si="3"/>
        <v>0</v>
      </c>
      <c r="L11" s="12">
        <f t="shared" si="3"/>
        <v>0</v>
      </c>
      <c r="M11" s="12">
        <f t="shared" si="3"/>
        <v>0</v>
      </c>
      <c r="N11" s="21">
        <f t="shared" si="3"/>
        <v>2.4289556165164416E-4</v>
      </c>
      <c r="O11" s="12">
        <f t="shared" si="3"/>
        <v>8.1517301422442978E-4</v>
      </c>
      <c r="P11" s="12">
        <f t="shared" si="3"/>
        <v>1.2790170373063777E-3</v>
      </c>
      <c r="Q11" s="12">
        <f t="shared" si="3"/>
        <v>1.0020494917342643E-3</v>
      </c>
      <c r="R11" s="12">
        <f t="shared" si="3"/>
        <v>1.0793769404968984E-3</v>
      </c>
      <c r="S11" s="12">
        <f t="shared" si="3"/>
        <v>1.1687715526761391E-3</v>
      </c>
      <c r="T11" s="12">
        <f>IF(T10="", "n/a", T10/T$4)</f>
        <v>1.1790313233859605E-3</v>
      </c>
      <c r="U11" s="12">
        <f>IF(U10="", "n/a", U10/U$4)</f>
        <v>1.1179403020573195E-3</v>
      </c>
      <c r="V11" s="12">
        <f>IF(V10="", "n/a", V10/V$4)</f>
        <v>1.0697789847837372E-3</v>
      </c>
      <c r="W11" s="12">
        <f>IF(W10="", "n/a", W10/W$4)</f>
        <v>1.1119601771645826E-3</v>
      </c>
    </row>
    <row r="12" spans="1:23" ht="16.5" thickBot="1" x14ac:dyDescent="0.3">
      <c r="A12" s="11">
        <v>8</v>
      </c>
      <c r="B12" s="2" t="s">
        <v>4</v>
      </c>
      <c r="C12" s="9" t="s">
        <v>9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24">
        <v>0.1118</v>
      </c>
      <c r="K12" s="24">
        <v>0.10319999999999999</v>
      </c>
      <c r="L12" s="24">
        <v>0.10319999999999999</v>
      </c>
      <c r="M12" s="24">
        <v>0.1118</v>
      </c>
      <c r="N12" s="24">
        <v>0.12469999999999999</v>
      </c>
      <c r="O12" s="24">
        <v>8.9955999999999994E-2</v>
      </c>
      <c r="P12" s="24">
        <v>9.1675999999999994E-2</v>
      </c>
      <c r="Q12" s="24">
        <v>0.10887599999999999</v>
      </c>
      <c r="R12" s="24">
        <v>0.53612399999999993</v>
      </c>
      <c r="S12" s="24">
        <v>0.67836799999999986</v>
      </c>
      <c r="T12" s="24">
        <v>0.95374000000000003</v>
      </c>
      <c r="U12" s="24">
        <v>2.2697119999999997</v>
      </c>
      <c r="V12" s="24">
        <v>6.43065</v>
      </c>
      <c r="W12" s="24">
        <v>8.3420000000000005</v>
      </c>
    </row>
    <row r="13" spans="1:23" ht="16.5" thickBot="1" x14ac:dyDescent="0.3">
      <c r="A13" s="11">
        <v>9</v>
      </c>
      <c r="B13" s="2" t="s">
        <v>4</v>
      </c>
      <c r="C13" s="9" t="s">
        <v>0</v>
      </c>
      <c r="D13" s="12">
        <f t="shared" si="2"/>
        <v>0</v>
      </c>
      <c r="E13" s="12">
        <f t="shared" ref="E13:V13" si="4">IF(E12="", "n/a", E12/E$4)</f>
        <v>0</v>
      </c>
      <c r="F13" s="12">
        <f t="shared" si="4"/>
        <v>0</v>
      </c>
      <c r="G13" s="12">
        <f t="shared" si="4"/>
        <v>0</v>
      </c>
      <c r="H13" s="12">
        <f t="shared" si="4"/>
        <v>0</v>
      </c>
      <c r="I13" s="12">
        <f t="shared" si="4"/>
        <v>0</v>
      </c>
      <c r="J13" s="23">
        <f t="shared" si="4"/>
        <v>4.154898171547495E-6</v>
      </c>
      <c r="K13" s="23">
        <f t="shared" si="4"/>
        <v>3.8374298144498565E-6</v>
      </c>
      <c r="L13" s="23">
        <f t="shared" si="4"/>
        <v>3.6046105483758293E-6</v>
      </c>
      <c r="M13" s="23">
        <f t="shared" si="4"/>
        <v>3.9877300613496929E-6</v>
      </c>
      <c r="N13" s="23">
        <f t="shared" si="4"/>
        <v>4.4426235348605216E-6</v>
      </c>
      <c r="O13" s="23">
        <f t="shared" si="4"/>
        <v>3.3851132686084139E-6</v>
      </c>
      <c r="P13" s="23">
        <f t="shared" si="4"/>
        <v>3.3334302959784738E-6</v>
      </c>
      <c r="Q13" s="23">
        <f t="shared" si="4"/>
        <v>3.7264606222404759E-6</v>
      </c>
      <c r="R13" s="22">
        <f t="shared" si="4"/>
        <v>1.7595720240244181E-5</v>
      </c>
      <c r="S13" s="22">
        <f t="shared" si="4"/>
        <v>2.4971214017521897E-5</v>
      </c>
      <c r="T13" s="22">
        <f t="shared" si="4"/>
        <v>3.4457169695436975E-5</v>
      </c>
      <c r="U13" s="21">
        <f t="shared" si="4"/>
        <v>8.9971538431046096E-5</v>
      </c>
      <c r="V13" s="21">
        <f t="shared" si="4"/>
        <v>2.5682535245017773E-4</v>
      </c>
      <c r="W13" s="21">
        <f t="shared" ref="W13" si="5">IF(W12="", "n/a", W12/W$4)</f>
        <v>3.2697056402618274E-4</v>
      </c>
    </row>
    <row r="14" spans="1:23" ht="16.5" thickBot="1" x14ac:dyDescent="0.3">
      <c r="A14" s="11">
        <v>10</v>
      </c>
      <c r="B14" s="2" t="s">
        <v>5</v>
      </c>
      <c r="C14" s="9" t="s">
        <v>9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24">
        <v>0.15866999999999998</v>
      </c>
      <c r="U14" s="24">
        <v>0.64207599999999998</v>
      </c>
      <c r="V14" s="24">
        <v>2.4158259999999996</v>
      </c>
      <c r="W14" s="24">
        <v>7.653999999999999</v>
      </c>
    </row>
    <row r="15" spans="1:23" ht="16.5" thickBot="1" x14ac:dyDescent="0.3">
      <c r="A15" s="11">
        <v>11</v>
      </c>
      <c r="B15" s="2" t="s">
        <v>5</v>
      </c>
      <c r="C15" s="9" t="s">
        <v>0</v>
      </c>
      <c r="D15" s="12">
        <f t="shared" si="2"/>
        <v>0</v>
      </c>
      <c r="E15" s="12">
        <f t="shared" ref="E15:S15" si="6">IF(E14="", "n/a", E14/E$4)</f>
        <v>0</v>
      </c>
      <c r="F15" s="12">
        <f t="shared" si="6"/>
        <v>0</v>
      </c>
      <c r="G15" s="12">
        <f t="shared" si="6"/>
        <v>0</v>
      </c>
      <c r="H15" s="12">
        <f t="shared" si="6"/>
        <v>0</v>
      </c>
      <c r="I15" s="12">
        <f t="shared" si="6"/>
        <v>0</v>
      </c>
      <c r="J15" s="12">
        <f t="shared" si="6"/>
        <v>0</v>
      </c>
      <c r="K15" s="12">
        <f t="shared" si="6"/>
        <v>0</v>
      </c>
      <c r="L15" s="12">
        <f t="shared" si="6"/>
        <v>0</v>
      </c>
      <c r="M15" s="12">
        <f t="shared" si="6"/>
        <v>0</v>
      </c>
      <c r="N15" s="12">
        <f t="shared" si="6"/>
        <v>0</v>
      </c>
      <c r="O15" s="12">
        <f t="shared" si="6"/>
        <v>0</v>
      </c>
      <c r="P15" s="12">
        <f t="shared" si="6"/>
        <v>0</v>
      </c>
      <c r="Q15" s="12">
        <f t="shared" si="6"/>
        <v>0</v>
      </c>
      <c r="R15" s="12">
        <f t="shared" si="6"/>
        <v>0</v>
      </c>
      <c r="S15" s="12">
        <f t="shared" si="6"/>
        <v>0</v>
      </c>
      <c r="T15" s="22">
        <f>IF(T14="", "n/a", T14/T$4)</f>
        <v>5.7325047870226516E-6</v>
      </c>
      <c r="U15" s="22">
        <f>IF(U14="", "n/a", U14/U$4)</f>
        <v>2.5451936417330637E-5</v>
      </c>
      <c r="V15" s="22">
        <f>IF(V14="", "n/a", V14/V$4)</f>
        <v>9.6482527257478321E-5</v>
      </c>
      <c r="W15" s="22">
        <f>IF(W14="", "n/a", W14/W$4)</f>
        <v>3.0000391957041506E-4</v>
      </c>
    </row>
    <row r="16" spans="1:23" ht="16.5" thickBot="1" x14ac:dyDescent="0.3">
      <c r="A16" s="11">
        <v>12</v>
      </c>
      <c r="B16" s="2" t="s">
        <v>6</v>
      </c>
      <c r="C16" s="9" t="s">
        <v>9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1:23" ht="16.5" thickBot="1" x14ac:dyDescent="0.3">
      <c r="A17" s="11">
        <v>13</v>
      </c>
      <c r="B17" s="2" t="s">
        <v>6</v>
      </c>
      <c r="C17" s="9" t="s">
        <v>0</v>
      </c>
      <c r="D17" s="12">
        <f t="shared" si="2"/>
        <v>0</v>
      </c>
      <c r="E17" s="12">
        <f t="shared" ref="E17:S17" si="7">IF(E16="", "n/a", E16/E$4)</f>
        <v>0</v>
      </c>
      <c r="F17" s="12">
        <f t="shared" si="7"/>
        <v>0</v>
      </c>
      <c r="G17" s="12">
        <f t="shared" si="7"/>
        <v>0</v>
      </c>
      <c r="H17" s="12">
        <f t="shared" si="7"/>
        <v>0</v>
      </c>
      <c r="I17" s="12">
        <f t="shared" si="7"/>
        <v>0</v>
      </c>
      <c r="J17" s="12">
        <f t="shared" si="7"/>
        <v>0</v>
      </c>
      <c r="K17" s="12">
        <f t="shared" si="7"/>
        <v>0</v>
      </c>
      <c r="L17" s="12">
        <f t="shared" si="7"/>
        <v>0</v>
      </c>
      <c r="M17" s="12">
        <f t="shared" si="7"/>
        <v>0</v>
      </c>
      <c r="N17" s="12">
        <f t="shared" si="7"/>
        <v>0</v>
      </c>
      <c r="O17" s="12">
        <f t="shared" si="7"/>
        <v>0</v>
      </c>
      <c r="P17" s="12">
        <f t="shared" si="7"/>
        <v>0</v>
      </c>
      <c r="Q17" s="12">
        <f t="shared" si="7"/>
        <v>0</v>
      </c>
      <c r="R17" s="12">
        <f t="shared" si="7"/>
        <v>0</v>
      </c>
      <c r="S17" s="12">
        <f t="shared" si="7"/>
        <v>0</v>
      </c>
      <c r="T17" s="12">
        <f>IF(T16="", "n/a", T16/T$4)</f>
        <v>0</v>
      </c>
      <c r="U17" s="12">
        <f>IF(U16="", "n/a", U16/U$4)</f>
        <v>0</v>
      </c>
      <c r="V17" s="12">
        <f>IF(V16="", "n/a", V16/V$4)</f>
        <v>0</v>
      </c>
      <c r="W17" s="12">
        <f>IF(W16="", "n/a", W16/W$4)</f>
        <v>0</v>
      </c>
    </row>
    <row r="18" spans="1:23" ht="16.149999999999999" customHeight="1" thickBot="1" x14ac:dyDescent="0.3">
      <c r="A18" s="11"/>
      <c r="B18" s="33" t="s">
        <v>10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5"/>
    </row>
    <row r="19" spans="1:23" ht="68.25" customHeight="1" thickBot="1" x14ac:dyDescent="0.3">
      <c r="A19" s="11">
        <v>16</v>
      </c>
      <c r="B19" s="13" t="s">
        <v>7</v>
      </c>
      <c r="C19" s="9" t="s">
        <v>9</v>
      </c>
      <c r="D19" s="26">
        <f t="shared" ref="D19:U19" si="8">(D6+D8+D10+D12+D14+D16)</f>
        <v>230.32323999999997</v>
      </c>
      <c r="E19" s="26">
        <f t="shared" si="8"/>
        <v>438.37916000000001</v>
      </c>
      <c r="F19" s="26">
        <f t="shared" si="8"/>
        <v>924.32019999999989</v>
      </c>
      <c r="G19" s="26">
        <f t="shared" si="8"/>
        <v>1031.15464</v>
      </c>
      <c r="H19" s="26">
        <f t="shared" si="8"/>
        <v>1081.7295599999998</v>
      </c>
      <c r="I19" s="26">
        <f t="shared" si="8"/>
        <v>1069.3100399999998</v>
      </c>
      <c r="J19" s="26">
        <f t="shared" si="8"/>
        <v>1100.9627199999998</v>
      </c>
      <c r="K19" s="26">
        <f t="shared" si="8"/>
        <v>1248.2594000000001</v>
      </c>
      <c r="L19" s="26">
        <f t="shared" si="8"/>
        <v>1390.2088000000001</v>
      </c>
      <c r="M19" s="26">
        <f t="shared" si="8"/>
        <v>1397.8637599999997</v>
      </c>
      <c r="N19" s="26">
        <f t="shared" si="8"/>
        <v>1405.33603552</v>
      </c>
      <c r="O19" s="26">
        <f t="shared" si="8"/>
        <v>1433.6664036799998</v>
      </c>
      <c r="P19" s="26">
        <f t="shared" si="8"/>
        <v>1512.3619425599998</v>
      </c>
      <c r="Q19" s="26">
        <f t="shared" si="8"/>
        <v>1557.3163219999997</v>
      </c>
      <c r="R19" s="26">
        <f t="shared" si="8"/>
        <v>1582.5587679999999</v>
      </c>
      <c r="S19" s="26">
        <f t="shared" si="8"/>
        <v>1523.82834</v>
      </c>
      <c r="T19" s="26">
        <f t="shared" si="8"/>
        <v>1438.2931039999999</v>
      </c>
      <c r="U19" s="26">
        <f t="shared" si="8"/>
        <v>1435.8561580000001</v>
      </c>
      <c r="V19" s="26">
        <f>(V6+V8+V10+V12+V14+V16)</f>
        <v>1433.5704840000001</v>
      </c>
      <c r="W19" s="26">
        <f>(W6+W8+W10+W12+W14+W16)</f>
        <v>1605.6527999999998</v>
      </c>
    </row>
    <row r="20" spans="1:23" ht="67.5" customHeight="1" thickBot="1" x14ac:dyDescent="0.3">
      <c r="A20" s="11">
        <v>17</v>
      </c>
      <c r="B20" s="13" t="s">
        <v>7</v>
      </c>
      <c r="C20" s="9" t="s">
        <v>0</v>
      </c>
      <c r="D20" s="14">
        <f>IF(D19=0, "n/a", D19/D$4)</f>
        <v>5.0566036575995076E-3</v>
      </c>
      <c r="E20" s="14">
        <f t="shared" ref="E20:S20" si="9">IF(E19=0, "n/a", E19/E$4)</f>
        <v>1.7665182140554483E-2</v>
      </c>
      <c r="F20" s="14">
        <f t="shared" si="9"/>
        <v>3.7420355451196305E-2</v>
      </c>
      <c r="G20" s="14">
        <f t="shared" si="9"/>
        <v>4.155033404521094E-2</v>
      </c>
      <c r="H20" s="14">
        <f t="shared" si="9"/>
        <v>4.2754419192917267E-2</v>
      </c>
      <c r="I20" s="14">
        <f t="shared" si="9"/>
        <v>4.1084644407730429E-2</v>
      </c>
      <c r="J20" s="14">
        <f t="shared" si="9"/>
        <v>4.0915813884346654E-2</v>
      </c>
      <c r="K20" s="14">
        <f t="shared" si="9"/>
        <v>4.6415773621388469E-2</v>
      </c>
      <c r="L20" s="14">
        <f t="shared" si="9"/>
        <v>4.8557764582605661E-2</v>
      </c>
      <c r="M20" s="14">
        <f t="shared" si="9"/>
        <v>4.9859600513625327E-2</v>
      </c>
      <c r="N20" s="14">
        <f t="shared" si="9"/>
        <v>5.0067192829099716E-2</v>
      </c>
      <c r="O20" s="14">
        <f t="shared" si="9"/>
        <v>5.3949966270790989E-2</v>
      </c>
      <c r="P20" s="14">
        <f t="shared" si="9"/>
        <v>5.4990980385426505E-2</v>
      </c>
      <c r="Q20" s="14">
        <f t="shared" si="9"/>
        <v>5.3301718930759481E-2</v>
      </c>
      <c r="R20" s="14">
        <f t="shared" si="9"/>
        <v>5.1939964160294068E-2</v>
      </c>
      <c r="S20" s="14">
        <f t="shared" si="9"/>
        <v>5.6093217256865203E-2</v>
      </c>
      <c r="T20" s="14">
        <f>IF(T19=0, "n/a", T19/T$4)</f>
        <v>5.1963333357418977E-2</v>
      </c>
      <c r="U20" s="14">
        <f>IF(U19=0, "n/a", U19/U$4)</f>
        <v>5.6917436001109926E-2</v>
      </c>
      <c r="V20" s="14">
        <f>IF(V19=0, "n/a", V19/V$4)</f>
        <v>5.725350389392548E-2</v>
      </c>
      <c r="W20" s="14">
        <f>IF(W19=0, "n/a", W19/W$4)</f>
        <v>6.2934692117743884E-2</v>
      </c>
    </row>
    <row r="21" spans="1:23" x14ac:dyDescent="0.25">
      <c r="A21" s="15"/>
      <c r="B21" s="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23" ht="15.75" customHeight="1" x14ac:dyDescent="0.25">
      <c r="B22" s="31" t="s">
        <v>12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23" ht="15.75" x14ac:dyDescent="0.25">
      <c r="B23" s="30" t="s">
        <v>13</v>
      </c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4">
    <mergeCell ref="B1:S1"/>
    <mergeCell ref="B18:W18"/>
    <mergeCell ref="B5:W5"/>
    <mergeCell ref="V2:W2"/>
  </mergeCells>
  <pageMargins left="0.15748031496062992" right="0.15748031496062992" top="0.78740157480314965" bottom="0.78740157480314965" header="0.31496062992125984" footer="0.31496062992125984"/>
  <pageSetup paperSize="9" scale="5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Шило Галина Владимировна</cp:lastModifiedBy>
  <cp:lastPrinted>2019-11-01T14:05:52Z</cp:lastPrinted>
  <dcterms:created xsi:type="dcterms:W3CDTF">2011-05-01T09:55:58Z</dcterms:created>
  <dcterms:modified xsi:type="dcterms:W3CDTF">2019-11-01T14:06:28Z</dcterms:modified>
</cp:coreProperties>
</file>