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00" yWindow="1455" windowWidth="12255" windowHeight="11625"/>
  </bookViews>
  <sheets>
    <sheet name="G-5" sheetId="7" r:id="rId1"/>
  </sheets>
  <calcPr calcId="144525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W7" i="7" l="1"/>
  <c r="W9" i="7"/>
  <c r="W11" i="7"/>
  <c r="W13" i="7"/>
  <c r="W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D15" i="7"/>
  <c r="D13" i="7"/>
  <c r="D11" i="7"/>
  <c r="D9" i="7"/>
  <c r="D7" i="7"/>
  <c r="E7" i="7"/>
  <c r="F7" i="7"/>
  <c r="G7" i="7"/>
  <c r="H7" i="7"/>
  <c r="I7" i="7"/>
  <c r="E9" i="7"/>
  <c r="F9" i="7"/>
  <c r="G9" i="7"/>
  <c r="H9" i="7"/>
  <c r="I9" i="7"/>
  <c r="E11" i="7"/>
  <c r="F11" i="7"/>
  <c r="G11" i="7"/>
  <c r="H11" i="7"/>
  <c r="I11" i="7"/>
  <c r="E13" i="7"/>
  <c r="F13" i="7"/>
  <c r="G13" i="7"/>
  <c r="H13" i="7"/>
  <c r="I13" i="7"/>
  <c r="K9" i="7"/>
  <c r="L9" i="7"/>
  <c r="M9" i="7"/>
  <c r="N9" i="7"/>
  <c r="O9" i="7"/>
  <c r="P9" i="7"/>
  <c r="Q9" i="7"/>
  <c r="R9" i="7"/>
  <c r="S9" i="7"/>
  <c r="T9" i="7"/>
  <c r="U9" i="7"/>
  <c r="V9" i="7"/>
  <c r="J9" i="7"/>
  <c r="K11" i="7"/>
  <c r="L11" i="7"/>
  <c r="M11" i="7"/>
  <c r="N11" i="7"/>
  <c r="O11" i="7"/>
  <c r="P11" i="7"/>
  <c r="Q11" i="7"/>
  <c r="R11" i="7"/>
  <c r="S11" i="7"/>
  <c r="T11" i="7"/>
  <c r="U11" i="7"/>
  <c r="V11" i="7"/>
  <c r="J11" i="7"/>
  <c r="K13" i="7"/>
  <c r="L13" i="7"/>
  <c r="M13" i="7"/>
  <c r="N13" i="7"/>
  <c r="O13" i="7"/>
  <c r="P13" i="7"/>
  <c r="Q13" i="7"/>
  <c r="R13" i="7"/>
  <c r="S13" i="7"/>
  <c r="T13" i="7"/>
  <c r="U13" i="7"/>
  <c r="V13" i="7"/>
  <c r="J13" i="7"/>
  <c r="K7" i="7"/>
  <c r="L7" i="7"/>
  <c r="M7" i="7"/>
  <c r="N7" i="7"/>
  <c r="O7" i="7"/>
  <c r="P7" i="7"/>
  <c r="Q7" i="7"/>
  <c r="R7" i="7"/>
  <c r="S7" i="7"/>
  <c r="T7" i="7"/>
  <c r="U7" i="7"/>
  <c r="V7" i="7"/>
  <c r="J7" i="7"/>
</calcChain>
</file>

<file path=xl/sharedStrings.xml><?xml version="1.0" encoding="utf-8"?>
<sst xmlns="http://schemas.openxmlformats.org/spreadsheetml/2006/main" count="28" uniqueCount="17">
  <si>
    <t>%</t>
  </si>
  <si>
    <t>Total final electricity consumption</t>
  </si>
  <si>
    <t>GWh</t>
  </si>
  <si>
    <r>
      <t xml:space="preserve">Time series data on the indicators for 1990-2017, Table G-5. Final electricity consumption:  </t>
    </r>
    <r>
      <rPr>
        <i/>
        <sz val="14"/>
        <rFont val="Calibri"/>
        <family val="2"/>
        <charset val="204"/>
      </rPr>
      <t>Belarus</t>
    </r>
  </si>
  <si>
    <t>of which</t>
  </si>
  <si>
    <t>Industry</t>
  </si>
  <si>
    <t xml:space="preserve">Industry </t>
  </si>
  <si>
    <t>Transport</t>
  </si>
  <si>
    <t xml:space="preserve">Transport </t>
  </si>
  <si>
    <t>Households</t>
  </si>
  <si>
    <t>Commercial and public services</t>
  </si>
  <si>
    <t xml:space="preserve">Commercial and public services  </t>
  </si>
  <si>
    <t>Agriculture, forestry and fishery</t>
  </si>
  <si>
    <t>Reference:</t>
  </si>
  <si>
    <t>October 28, 2019</t>
  </si>
  <si>
    <t>Unit</t>
  </si>
  <si>
    <t>Data of International Energy Agency (Energy Balances of Belarus).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</si>
</sst>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i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justify"/>
    </xf>
    <xf numFmtId="0" fontId="8" fillId="2" borderId="2" xfId="0" applyFont="1" applyFill="1" applyBorder="1" applyAlignment="1">
      <alignment horizontal="justify"/>
    </xf>
    <xf numFmtId="0" fontId="3" fillId="2" borderId="8" xfId="0" applyFont="1" applyFill="1" applyBorder="1"/>
    <xf numFmtId="0" fontId="3" fillId="2" borderId="2" xfId="0" applyFont="1" applyFill="1" applyBorder="1"/>
    <xf numFmtId="0" fontId="3" fillId="3" borderId="0" xfId="0" applyFont="1" applyFill="1"/>
    <xf numFmtId="0" fontId="7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right"/>
    </xf>
    <xf numFmtId="164" fontId="10" fillId="4" borderId="2" xfId="1" applyNumberFormat="1" applyFont="1" applyFill="1" applyBorder="1" applyAlignment="1">
      <alignment horizontal="right" vertical="center" wrapText="1"/>
    </xf>
    <xf numFmtId="164" fontId="10" fillId="4" borderId="3" xfId="1" applyNumberFormat="1" applyFont="1" applyFill="1" applyBorder="1" applyAlignment="1">
      <alignment horizontal="right" vertical="center" wrapText="1"/>
    </xf>
    <xf numFmtId="164" fontId="10" fillId="4" borderId="4" xfId="1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0" fontId="7" fillId="5" borderId="0" xfId="0" applyFont="1" applyFill="1"/>
    <xf numFmtId="0" fontId="10" fillId="5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pane xSplit="3" ySplit="3" topLeftCell="J4" activePane="bottomRight" state="frozen"/>
      <selection pane="topRight" activeCell="D1" sqref="D1"/>
      <selection pane="bottomLeft" activeCell="A4" sqref="A4"/>
      <selection pane="bottomRight" activeCell="B18" sqref="B18"/>
    </sheetView>
  </sheetViews>
  <sheetFormatPr defaultColWidth="9.140625" defaultRowHeight="15" x14ac:dyDescent="0.25"/>
  <cols>
    <col min="1" max="1" width="5.7109375" style="1" customWidth="1"/>
    <col min="2" max="2" width="27" style="1" customWidth="1"/>
    <col min="3" max="3" width="10.7109375" style="1" customWidth="1"/>
    <col min="4" max="22" width="9.140625" style="1" customWidth="1"/>
    <col min="23" max="16384" width="9.140625" style="1"/>
  </cols>
  <sheetData>
    <row r="1" spans="1:23" ht="18.75" x14ac:dyDescent="0.3">
      <c r="B1" s="33" t="s">
        <v>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2"/>
      <c r="U1" s="12"/>
      <c r="V1" s="12"/>
      <c r="W1" s="12"/>
    </row>
    <row r="2" spans="1:23" ht="16.5" thickBot="1" x14ac:dyDescent="0.3">
      <c r="B2" s="2"/>
      <c r="V2" s="37" t="s">
        <v>14</v>
      </c>
      <c r="W2" s="37"/>
    </row>
    <row r="3" spans="1:23" ht="16.5" thickBot="1" x14ac:dyDescent="0.3">
      <c r="A3" s="3"/>
      <c r="B3" s="4"/>
      <c r="C3" s="32" t="s">
        <v>15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7">
        <v>2014</v>
      </c>
      <c r="U3" s="7">
        <v>2015</v>
      </c>
      <c r="V3" s="7">
        <v>2016</v>
      </c>
      <c r="W3" s="7">
        <v>2017</v>
      </c>
    </row>
    <row r="4" spans="1:23" ht="48" customHeight="1" thickBot="1" x14ac:dyDescent="0.3">
      <c r="A4" s="11"/>
      <c r="B4" s="13" t="s">
        <v>1</v>
      </c>
      <c r="C4" s="4" t="s">
        <v>2</v>
      </c>
      <c r="D4" s="15">
        <v>39692</v>
      </c>
      <c r="E4" s="16">
        <v>25312</v>
      </c>
      <c r="F4" s="16">
        <v>26778</v>
      </c>
      <c r="G4" s="16">
        <v>26700</v>
      </c>
      <c r="H4" s="17">
        <v>26367</v>
      </c>
      <c r="I4" s="16">
        <v>26708</v>
      </c>
      <c r="J4" s="18">
        <v>27235</v>
      </c>
      <c r="K4" s="16">
        <v>27672</v>
      </c>
      <c r="L4" s="16">
        <v>28460</v>
      </c>
      <c r="M4" s="16">
        <v>28699</v>
      </c>
      <c r="N4" s="16">
        <v>29420</v>
      </c>
      <c r="O4" s="16">
        <v>27691</v>
      </c>
      <c r="P4" s="16">
        <v>29382</v>
      </c>
      <c r="Q4" s="16">
        <v>29896</v>
      </c>
      <c r="R4" s="16">
        <v>30378</v>
      </c>
      <c r="S4" s="16">
        <v>29935</v>
      </c>
      <c r="T4" s="16">
        <v>30220</v>
      </c>
      <c r="U4" s="16">
        <v>29288</v>
      </c>
      <c r="V4" s="16">
        <v>29376</v>
      </c>
      <c r="W4" s="16">
        <v>29952</v>
      </c>
    </row>
    <row r="5" spans="1:23" ht="17.25" customHeight="1" thickBot="1" x14ac:dyDescent="0.3">
      <c r="A5" s="10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6.5" thickBot="1" x14ac:dyDescent="0.3">
      <c r="A6" s="11"/>
      <c r="B6" s="8" t="s">
        <v>5</v>
      </c>
      <c r="C6" s="4" t="s">
        <v>2</v>
      </c>
      <c r="D6" s="19">
        <v>22565</v>
      </c>
      <c r="E6" s="19">
        <v>10617</v>
      </c>
      <c r="F6" s="19">
        <v>12907</v>
      </c>
      <c r="G6" s="19">
        <v>12893</v>
      </c>
      <c r="H6" s="19">
        <v>12158</v>
      </c>
      <c r="I6" s="20">
        <v>12408</v>
      </c>
      <c r="J6" s="19">
        <v>13020</v>
      </c>
      <c r="K6" s="19">
        <v>13301</v>
      </c>
      <c r="L6" s="19">
        <v>13917</v>
      </c>
      <c r="M6" s="19">
        <v>14115</v>
      </c>
      <c r="N6" s="19">
        <v>14518</v>
      </c>
      <c r="O6" s="19">
        <v>12332</v>
      </c>
      <c r="P6" s="19">
        <v>13204</v>
      </c>
      <c r="Q6" s="19">
        <v>13603</v>
      </c>
      <c r="R6" s="19">
        <v>13353</v>
      </c>
      <c r="S6" s="19">
        <v>12719</v>
      </c>
      <c r="T6" s="19">
        <v>12899</v>
      </c>
      <c r="U6" s="19">
        <v>12093</v>
      </c>
      <c r="V6" s="21">
        <v>11956</v>
      </c>
      <c r="W6" s="19">
        <v>12558</v>
      </c>
    </row>
    <row r="7" spans="1:23" ht="16.5" thickBot="1" x14ac:dyDescent="0.3">
      <c r="A7" s="11"/>
      <c r="B7" s="8" t="s">
        <v>6</v>
      </c>
      <c r="C7" s="14" t="s">
        <v>0</v>
      </c>
      <c r="D7" s="22">
        <f>IF(D6="", "n/a", D6/D4)</f>
        <v>0.56850246901138768</v>
      </c>
      <c r="E7" s="23">
        <f t="shared" ref="E7:I7" si="0">IF(E6="", "n/a", E6/E4)</f>
        <v>0.41944532237673832</v>
      </c>
      <c r="F7" s="23">
        <f t="shared" si="0"/>
        <v>0.48200014937635371</v>
      </c>
      <c r="G7" s="23">
        <f t="shared" si="0"/>
        <v>0.48288389513108615</v>
      </c>
      <c r="H7" s="23">
        <f t="shared" si="0"/>
        <v>0.46110668638828839</v>
      </c>
      <c r="I7" s="23">
        <f t="shared" si="0"/>
        <v>0.46457990115321252</v>
      </c>
      <c r="J7" s="23">
        <f>IF(J6="", "n/a", J6/J4)</f>
        <v>0.47806131815678354</v>
      </c>
      <c r="K7" s="23">
        <f t="shared" ref="K7:V7" si="1">IF(K6="", "n/a", K6/K4)</f>
        <v>0.48066637756577046</v>
      </c>
      <c r="L7" s="23">
        <f t="shared" si="1"/>
        <v>0.48900210822206608</v>
      </c>
      <c r="M7" s="23">
        <f t="shared" si="1"/>
        <v>0.49182898358827831</v>
      </c>
      <c r="N7" s="23">
        <f t="shared" si="1"/>
        <v>0.49347382732834805</v>
      </c>
      <c r="O7" s="23">
        <f t="shared" si="1"/>
        <v>0.44534325232024846</v>
      </c>
      <c r="P7" s="23">
        <f t="shared" si="1"/>
        <v>0.44939078347287453</v>
      </c>
      <c r="Q7" s="23">
        <f t="shared" si="1"/>
        <v>0.45501070377308001</v>
      </c>
      <c r="R7" s="22">
        <f t="shared" si="1"/>
        <v>0.4395615247876753</v>
      </c>
      <c r="S7" s="23">
        <f t="shared" si="1"/>
        <v>0.42488725572072822</v>
      </c>
      <c r="T7" s="23">
        <f t="shared" si="1"/>
        <v>0.42683653209794836</v>
      </c>
      <c r="U7" s="23">
        <f t="shared" si="1"/>
        <v>0.41289948101611579</v>
      </c>
      <c r="V7" s="23">
        <f t="shared" si="1"/>
        <v>0.40699891067538124</v>
      </c>
      <c r="W7" s="23">
        <f t="shared" ref="W7" si="2">IF(W6="", "n/a", W6/W4)</f>
        <v>0.41927083333333331</v>
      </c>
    </row>
    <row r="8" spans="1:23" ht="16.5" thickBot="1" x14ac:dyDescent="0.3">
      <c r="A8" s="11"/>
      <c r="B8" s="9" t="s">
        <v>7</v>
      </c>
      <c r="C8" s="4" t="s">
        <v>2</v>
      </c>
      <c r="D8" s="16">
        <v>2954</v>
      </c>
      <c r="E8" s="16">
        <v>1741</v>
      </c>
      <c r="F8" s="16">
        <v>1840</v>
      </c>
      <c r="G8" s="16">
        <v>1875</v>
      </c>
      <c r="H8" s="16">
        <v>2142</v>
      </c>
      <c r="I8" s="18">
        <v>2120</v>
      </c>
      <c r="J8" s="19">
        <v>2059</v>
      </c>
      <c r="K8" s="19">
        <v>2006</v>
      </c>
      <c r="L8" s="19">
        <v>1931</v>
      </c>
      <c r="M8" s="19">
        <v>1743</v>
      </c>
      <c r="N8" s="19">
        <v>1712</v>
      </c>
      <c r="O8" s="19">
        <v>1529</v>
      </c>
      <c r="P8" s="19">
        <v>1613</v>
      </c>
      <c r="Q8" s="19">
        <v>1468</v>
      </c>
      <c r="R8" s="19">
        <v>1402</v>
      </c>
      <c r="S8" s="19">
        <v>1304</v>
      </c>
      <c r="T8" s="19">
        <v>1280</v>
      </c>
      <c r="U8" s="19">
        <v>1227</v>
      </c>
      <c r="V8" s="21">
        <v>1181</v>
      </c>
      <c r="W8" s="19">
        <v>1223</v>
      </c>
    </row>
    <row r="9" spans="1:23" ht="16.5" thickBot="1" x14ac:dyDescent="0.3">
      <c r="A9" s="11"/>
      <c r="B9" s="9" t="s">
        <v>8</v>
      </c>
      <c r="C9" s="14" t="s">
        <v>0</v>
      </c>
      <c r="D9" s="24">
        <f>IF(D8="", "n/a", D8/D$4)</f>
        <v>7.4423057543081733E-2</v>
      </c>
      <c r="E9" s="24">
        <f t="shared" ref="E9:I9" si="3">IF(E8="", "n/a", E8/E$4)</f>
        <v>6.8781605562579021E-2</v>
      </c>
      <c r="F9" s="24">
        <f t="shared" si="3"/>
        <v>6.8713122712674587E-2</v>
      </c>
      <c r="G9" s="24">
        <f t="shared" si="3"/>
        <v>7.02247191011236E-2</v>
      </c>
      <c r="H9" s="24">
        <f t="shared" si="3"/>
        <v>8.1237911025145063E-2</v>
      </c>
      <c r="I9" s="24">
        <f t="shared" si="3"/>
        <v>7.9376965703160107E-2</v>
      </c>
      <c r="J9" s="22">
        <f>IF(J8="", "n/a", J8/J$4)</f>
        <v>7.5601248393611167E-2</v>
      </c>
      <c r="K9" s="23">
        <f t="shared" ref="K9:V9" si="4">IF(K8="", "n/a", K8/K$4)</f>
        <v>7.2492049725354155E-2</v>
      </c>
      <c r="L9" s="23">
        <f t="shared" si="4"/>
        <v>6.7849613492621225E-2</v>
      </c>
      <c r="M9" s="23">
        <f t="shared" si="4"/>
        <v>6.0733823478169968E-2</v>
      </c>
      <c r="N9" s="23">
        <f t="shared" si="4"/>
        <v>5.8191706322229773E-2</v>
      </c>
      <c r="O9" s="23">
        <f t="shared" si="4"/>
        <v>5.5216496334549128E-2</v>
      </c>
      <c r="P9" s="23">
        <f t="shared" si="4"/>
        <v>5.4897556327002925E-2</v>
      </c>
      <c r="Q9" s="23">
        <f t="shared" si="4"/>
        <v>4.9103559004549102E-2</v>
      </c>
      <c r="R9" s="23">
        <f t="shared" si="4"/>
        <v>4.6151820396339457E-2</v>
      </c>
      <c r="S9" s="23">
        <f t="shared" si="4"/>
        <v>4.356104893936863E-2</v>
      </c>
      <c r="T9" s="23">
        <f t="shared" si="4"/>
        <v>4.2356055592322965E-2</v>
      </c>
      <c r="U9" s="23">
        <f t="shared" si="4"/>
        <v>4.1894291177273967E-2</v>
      </c>
      <c r="V9" s="23">
        <f t="shared" si="4"/>
        <v>4.0202886710239652E-2</v>
      </c>
      <c r="W9" s="23">
        <f t="shared" ref="W9" si="5">IF(W8="", "n/a", W8/W$4)</f>
        <v>4.0831997863247864E-2</v>
      </c>
    </row>
    <row r="10" spans="1:23" ht="16.5" thickBot="1" x14ac:dyDescent="0.3">
      <c r="A10" s="11"/>
      <c r="B10" s="9" t="s">
        <v>9</v>
      </c>
      <c r="C10" s="4" t="s">
        <v>2</v>
      </c>
      <c r="D10" s="25">
        <v>3485</v>
      </c>
      <c r="E10" s="25">
        <v>4871</v>
      </c>
      <c r="F10" s="25">
        <v>5565</v>
      </c>
      <c r="G10" s="25">
        <v>5576</v>
      </c>
      <c r="H10" s="25">
        <v>5778</v>
      </c>
      <c r="I10" s="26">
        <v>6058</v>
      </c>
      <c r="J10" s="16">
        <v>6052</v>
      </c>
      <c r="K10" s="16">
        <v>5959</v>
      </c>
      <c r="L10" s="16">
        <v>5738</v>
      </c>
      <c r="M10" s="16">
        <v>6009</v>
      </c>
      <c r="N10" s="16">
        <v>6325</v>
      </c>
      <c r="O10" s="16">
        <v>6466</v>
      </c>
      <c r="P10" s="16">
        <v>6865</v>
      </c>
      <c r="Q10" s="16">
        <v>6109</v>
      </c>
      <c r="R10" s="16">
        <v>6330</v>
      </c>
      <c r="S10" s="16">
        <v>6386</v>
      </c>
      <c r="T10" s="16">
        <v>6397</v>
      </c>
      <c r="U10" s="16">
        <v>6601</v>
      </c>
      <c r="V10" s="18">
        <v>6689</v>
      </c>
      <c r="W10" s="16">
        <v>6592</v>
      </c>
    </row>
    <row r="11" spans="1:23" ht="16.5" thickBot="1" x14ac:dyDescent="0.3">
      <c r="A11" s="11"/>
      <c r="B11" s="9" t="s">
        <v>9</v>
      </c>
      <c r="C11" s="14" t="s">
        <v>0</v>
      </c>
      <c r="D11" s="22">
        <f>IF(D10="", "n/a", D10/D$4)</f>
        <v>8.780106822533508E-2</v>
      </c>
      <c r="E11" s="23">
        <f t="shared" ref="E11:I11" si="6">IF(E10="", "n/a", E10/E$4)</f>
        <v>0.19243836915297091</v>
      </c>
      <c r="F11" s="23">
        <f t="shared" si="6"/>
        <v>0.2078198521174098</v>
      </c>
      <c r="G11" s="23">
        <f t="shared" si="6"/>
        <v>0.20883895131086141</v>
      </c>
      <c r="H11" s="23">
        <f t="shared" si="6"/>
        <v>0.21913755831152576</v>
      </c>
      <c r="I11" s="23">
        <f t="shared" si="6"/>
        <v>0.22682342369327543</v>
      </c>
      <c r="J11" s="24">
        <f>IF(J10="", "n/a", J10/J$4)</f>
        <v>0.22221406278685515</v>
      </c>
      <c r="K11" s="24">
        <f t="shared" ref="K11:V11" si="7">IF(K10="", "n/a", K10/K$4)</f>
        <v>0.21534403006649322</v>
      </c>
      <c r="L11" s="24">
        <f t="shared" si="7"/>
        <v>0.2016163035839775</v>
      </c>
      <c r="M11" s="24">
        <f t="shared" si="7"/>
        <v>0.20938011777413848</v>
      </c>
      <c r="N11" s="24">
        <f t="shared" si="7"/>
        <v>0.21498980285520056</v>
      </c>
      <c r="O11" s="24">
        <f t="shared" si="7"/>
        <v>0.23350547109169045</v>
      </c>
      <c r="P11" s="24">
        <f t="shared" si="7"/>
        <v>0.2336464502076101</v>
      </c>
      <c r="Q11" s="24">
        <f t="shared" si="7"/>
        <v>0.20434171795557934</v>
      </c>
      <c r="R11" s="24">
        <f t="shared" si="7"/>
        <v>0.20837448153268812</v>
      </c>
      <c r="S11" s="24">
        <f t="shared" si="7"/>
        <v>0.21332887923834976</v>
      </c>
      <c r="T11" s="24">
        <f t="shared" si="7"/>
        <v>0.21168100595632031</v>
      </c>
      <c r="U11" s="24">
        <f t="shared" si="7"/>
        <v>0.22538240917782026</v>
      </c>
      <c r="V11" s="24">
        <f t="shared" si="7"/>
        <v>0.22770288671023964</v>
      </c>
      <c r="W11" s="24">
        <f t="shared" ref="W11" si="8">IF(W10="", "n/a", W10/W$4)</f>
        <v>0.22008547008547008</v>
      </c>
    </row>
    <row r="12" spans="1:23" ht="32.25" thickBot="1" x14ac:dyDescent="0.3">
      <c r="A12" s="11"/>
      <c r="B12" s="9" t="s">
        <v>10</v>
      </c>
      <c r="C12" s="4" t="s">
        <v>2</v>
      </c>
      <c r="D12" s="16">
        <v>5819</v>
      </c>
      <c r="E12" s="16">
        <v>5213</v>
      </c>
      <c r="F12" s="16">
        <v>4616</v>
      </c>
      <c r="G12" s="16">
        <v>4631</v>
      </c>
      <c r="H12" s="16">
        <v>4712</v>
      </c>
      <c r="I12" s="18">
        <v>4680</v>
      </c>
      <c r="J12" s="27">
        <v>4727</v>
      </c>
      <c r="K12" s="27">
        <v>4993</v>
      </c>
      <c r="L12" s="27">
        <v>5332</v>
      </c>
      <c r="M12" s="27">
        <v>5406</v>
      </c>
      <c r="N12" s="27">
        <v>5432</v>
      </c>
      <c r="O12" s="27">
        <v>5896</v>
      </c>
      <c r="P12" s="27">
        <v>6126</v>
      </c>
      <c r="Q12" s="27">
        <v>7146</v>
      </c>
      <c r="R12" s="27">
        <v>7715</v>
      </c>
      <c r="S12" s="27">
        <v>7906</v>
      </c>
      <c r="T12" s="27">
        <v>8082</v>
      </c>
      <c r="U12" s="27">
        <v>7835</v>
      </c>
      <c r="V12" s="28">
        <v>7999</v>
      </c>
      <c r="W12" s="27">
        <v>7997</v>
      </c>
    </row>
    <row r="13" spans="1:23" ht="32.25" thickBot="1" x14ac:dyDescent="0.3">
      <c r="A13" s="11"/>
      <c r="B13" s="9" t="s">
        <v>11</v>
      </c>
      <c r="C13" s="14" t="s">
        <v>0</v>
      </c>
      <c r="D13" s="24">
        <f>IF(D12="", "n/a", D12/D$4)</f>
        <v>0.14660384964224529</v>
      </c>
      <c r="E13" s="24">
        <f t="shared" ref="E13:I13" si="9">IF(E12="", "n/a", E12/E$4)</f>
        <v>0.20594974715549938</v>
      </c>
      <c r="F13" s="24">
        <f t="shared" si="9"/>
        <v>0.17238031219657929</v>
      </c>
      <c r="G13" s="24">
        <f t="shared" si="9"/>
        <v>0.17344569288389514</v>
      </c>
      <c r="H13" s="24">
        <f t="shared" si="9"/>
        <v>0.17870823377706982</v>
      </c>
      <c r="I13" s="24">
        <f t="shared" si="9"/>
        <v>0.17522839598622136</v>
      </c>
      <c r="J13" s="24">
        <f>IF(J12="", "n/a", J12/J$4)</f>
        <v>0.17356342941068478</v>
      </c>
      <c r="K13" s="24">
        <f t="shared" ref="K13:V13" si="10">IF(K12="", "n/a", K12/K$4)</f>
        <v>0.18043509684880024</v>
      </c>
      <c r="L13" s="24">
        <f t="shared" si="10"/>
        <v>0.18735066760365426</v>
      </c>
      <c r="M13" s="24">
        <f t="shared" si="10"/>
        <v>0.18836893271542562</v>
      </c>
      <c r="N13" s="24">
        <f t="shared" si="10"/>
        <v>0.18463630183548607</v>
      </c>
      <c r="O13" s="24">
        <f t="shared" si="10"/>
        <v>0.21292116572171463</v>
      </c>
      <c r="P13" s="24">
        <f t="shared" si="10"/>
        <v>0.20849499693690016</v>
      </c>
      <c r="Q13" s="24">
        <f t="shared" si="10"/>
        <v>0.23902863259298904</v>
      </c>
      <c r="R13" s="24">
        <f t="shared" si="10"/>
        <v>0.25396668641780235</v>
      </c>
      <c r="S13" s="24">
        <f t="shared" si="10"/>
        <v>0.26410556205111074</v>
      </c>
      <c r="T13" s="24">
        <f t="shared" si="10"/>
        <v>0.26743878226340173</v>
      </c>
      <c r="U13" s="24">
        <f t="shared" si="10"/>
        <v>0.26751570609123193</v>
      </c>
      <c r="V13" s="24">
        <f t="shared" si="10"/>
        <v>0.27229711328976036</v>
      </c>
      <c r="W13" s="24">
        <f t="shared" ref="W13" si="11">IF(W12="", "n/a", W12/W$4)</f>
        <v>0.26699385683760685</v>
      </c>
    </row>
    <row r="14" spans="1:23" ht="32.25" customHeight="1" thickBot="1" x14ac:dyDescent="0.3">
      <c r="A14" s="11"/>
      <c r="B14" s="9" t="s">
        <v>12</v>
      </c>
      <c r="C14" s="4" t="s">
        <v>2</v>
      </c>
      <c r="D14" s="27">
        <v>4869</v>
      </c>
      <c r="E14" s="27">
        <v>2870</v>
      </c>
      <c r="F14" s="27">
        <v>1850</v>
      </c>
      <c r="G14" s="27">
        <v>1725</v>
      </c>
      <c r="H14" s="27">
        <v>1577</v>
      </c>
      <c r="I14" s="29">
        <v>1442</v>
      </c>
      <c r="J14" s="27">
        <v>1377</v>
      </c>
      <c r="K14" s="27">
        <v>1413</v>
      </c>
      <c r="L14" s="27">
        <v>1542</v>
      </c>
      <c r="M14" s="27">
        <v>1426</v>
      </c>
      <c r="N14" s="27">
        <v>1433</v>
      </c>
      <c r="O14" s="27">
        <v>1468</v>
      </c>
      <c r="P14" s="27">
        <v>1574</v>
      </c>
      <c r="Q14" s="27">
        <v>1570</v>
      </c>
      <c r="R14" s="27">
        <v>1578</v>
      </c>
      <c r="S14" s="27">
        <v>1620</v>
      </c>
      <c r="T14" s="27">
        <v>1562</v>
      </c>
      <c r="U14" s="27">
        <v>1532</v>
      </c>
      <c r="V14" s="28">
        <v>1551</v>
      </c>
      <c r="W14" s="27">
        <v>1582</v>
      </c>
    </row>
    <row r="15" spans="1:23" ht="32.25" thickBot="1" x14ac:dyDescent="0.3">
      <c r="A15" s="11"/>
      <c r="B15" s="9" t="s">
        <v>12</v>
      </c>
      <c r="C15" s="14" t="s">
        <v>0</v>
      </c>
      <c r="D15" s="24">
        <f>IF(D14="", "n/a", D14/D$4)</f>
        <v>0.12266955557795022</v>
      </c>
      <c r="E15" s="24">
        <f t="shared" ref="E15:V15" si="12">IF(E14="", "n/a", E14/E$4)</f>
        <v>0.11338495575221239</v>
      </c>
      <c r="F15" s="24">
        <f t="shared" si="12"/>
        <v>6.9086563596982592E-2</v>
      </c>
      <c r="G15" s="24">
        <f t="shared" si="12"/>
        <v>6.4606741573033713E-2</v>
      </c>
      <c r="H15" s="24">
        <f t="shared" si="12"/>
        <v>5.9809610497970948E-2</v>
      </c>
      <c r="I15" s="24">
        <f t="shared" si="12"/>
        <v>5.3991313464130594E-2</v>
      </c>
      <c r="J15" s="24">
        <f t="shared" si="12"/>
        <v>5.0559941252065359E-2</v>
      </c>
      <c r="K15" s="24">
        <f t="shared" si="12"/>
        <v>5.1062445793581962E-2</v>
      </c>
      <c r="L15" s="24">
        <f t="shared" si="12"/>
        <v>5.4181307097680959E-2</v>
      </c>
      <c r="M15" s="24">
        <f t="shared" si="12"/>
        <v>4.9688142443987594E-2</v>
      </c>
      <c r="N15" s="24">
        <f t="shared" si="12"/>
        <v>4.8708361658735551E-2</v>
      </c>
      <c r="O15" s="24">
        <f t="shared" si="12"/>
        <v>5.3013614531797336E-2</v>
      </c>
      <c r="P15" s="24">
        <f t="shared" si="12"/>
        <v>5.3570213055612277E-2</v>
      </c>
      <c r="Q15" s="24">
        <f t="shared" si="12"/>
        <v>5.2515386673802518E-2</v>
      </c>
      <c r="R15" s="24">
        <f t="shared" si="12"/>
        <v>5.1945486865494765E-2</v>
      </c>
      <c r="S15" s="24">
        <f t="shared" si="12"/>
        <v>5.4117254050442626E-2</v>
      </c>
      <c r="T15" s="24">
        <f t="shared" si="12"/>
        <v>5.1687624090006615E-2</v>
      </c>
      <c r="U15" s="24">
        <f t="shared" si="12"/>
        <v>5.2308112537558044E-2</v>
      </c>
      <c r="V15" s="24">
        <f t="shared" si="12"/>
        <v>5.2798202614379085E-2</v>
      </c>
      <c r="W15" s="24">
        <f t="shared" ref="W15" si="13">IF(W14="", "n/a", W14/W$4)</f>
        <v>5.281784188034188E-2</v>
      </c>
    </row>
    <row r="16" spans="1:23" ht="15.75" x14ac:dyDescent="0.25">
      <c r="B16" s="6"/>
    </row>
    <row r="17" spans="2:2" ht="15.75" x14ac:dyDescent="0.25">
      <c r="B17" s="30" t="s">
        <v>13</v>
      </c>
    </row>
    <row r="18" spans="2:2" ht="15.75" x14ac:dyDescent="0.25">
      <c r="B18" s="31" t="s">
        <v>16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3">
    <mergeCell ref="B1:S1"/>
    <mergeCell ref="B5:W5"/>
    <mergeCell ref="V2:W2"/>
  </mergeCells>
  <pageMargins left="0.15748031496062992" right="0.15748031496062992" top="1.181102362204724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2019-11-01T14:07:23Z</cp:lastPrinted>
  <dcterms:created xsi:type="dcterms:W3CDTF">2011-05-01T09:55:58Z</dcterms:created>
  <dcterms:modified xsi:type="dcterms:W3CDTF">2019-11-01T14:09:35Z</dcterms:modified>
</cp:coreProperties>
</file>