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045"/>
  </bookViews>
  <sheets>
    <sheet name="C-16" sheetId="6" r:id="rId1"/>
    <sheet name="Метаданные" sheetId="7" r:id="rId2"/>
  </sheets>
  <definedNames>
    <definedName name="_xlnm.Print_Area" localSheetId="0">'C-16'!$A$1:$X$22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X14" i="6" l="1"/>
  <c r="X15" i="6" s="1"/>
  <c r="X10" i="6"/>
  <c r="V10" i="6" l="1"/>
  <c r="W10" i="6"/>
  <c r="S10" i="6"/>
  <c r="V14" i="6" l="1"/>
  <c r="V15" i="6" s="1"/>
  <c r="W14" i="6"/>
  <c r="W15" i="6" s="1"/>
  <c r="E15" i="6" l="1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D15" i="6"/>
  <c r="U14" i="6" l="1"/>
  <c r="U15" i="6" s="1"/>
  <c r="E10" i="6" l="1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T10" i="6"/>
  <c r="U10" i="6"/>
  <c r="D10" i="6"/>
</calcChain>
</file>

<file path=xl/sharedStrings.xml><?xml version="1.0" encoding="utf-8"?>
<sst xmlns="http://schemas.openxmlformats.org/spreadsheetml/2006/main" count="74" uniqueCount="36">
  <si>
    <t>%</t>
  </si>
  <si>
    <t>Единица</t>
  </si>
  <si>
    <r>
      <t>млн. м</t>
    </r>
    <r>
      <rPr>
        <vertAlign val="superscript"/>
        <sz val="12"/>
        <rFont val="Calibri"/>
        <family val="2"/>
      </rPr>
      <t>3</t>
    </r>
    <r>
      <rPr>
        <sz val="12"/>
        <rFont val="Calibri"/>
        <family val="2"/>
      </rPr>
      <t>/год</t>
    </r>
  </si>
  <si>
    <t>Примечание:</t>
  </si>
  <si>
    <t>Показатель:</t>
  </si>
  <si>
    <t>Краткое описание:</t>
  </si>
  <si>
    <t>Методология:</t>
  </si>
  <si>
    <t>Источник данных:</t>
  </si>
  <si>
    <t>Значимость показателя:</t>
  </si>
  <si>
    <t>C16 – Загрязненные (неочищенные) сточные воды</t>
  </si>
  <si>
    <t>ответственным за формирование информации является Министерство природных ресурсов и охраны окружающей среды Республики Беларусь.</t>
  </si>
  <si>
    <t>Сброс сточных вод в поверхностные водные объекты</t>
  </si>
  <si>
    <t>Сброс сточных вод в поверхностные водные объекты по степени очистки</t>
  </si>
  <si>
    <t>По данным Министерства природных ресурсов и охраны окружающей среды Республики Беларусь.  Начиная с 2016 года данные приводятся с учетом сброса поверхностных сточных вод.</t>
  </si>
  <si>
    <t>Доля сточных вод с превышением нормативов допустимых сбросов химических и иных веществ  в общем объеме стоков</t>
  </si>
  <si>
    <t xml:space="preserve">официальная статистическая информация на основании данных формы государственной статистической отчетности 1-вода (Минприроды) «Отчет об использовании вод»; </t>
  </si>
  <si>
    <t>…</t>
  </si>
  <si>
    <t>Справочно:</t>
  </si>
  <si>
    <t>"…" - данные отсутствуют.</t>
  </si>
  <si>
    <r>
      <t xml:space="preserve">в том числе:
</t>
    </r>
    <r>
      <rPr>
        <b/>
        <i/>
        <sz val="12"/>
        <rFont val="Calibri"/>
        <family val="2"/>
        <charset val="204"/>
      </rPr>
      <t>без превышения нормативов допустимых сбросов химических и иных веществ</t>
    </r>
  </si>
  <si>
    <t>Без очистки на очистных сооружениях</t>
  </si>
  <si>
    <t>После очистки на очистных сооружениях</t>
  </si>
  <si>
    <t>с превышением нормативов допустимых сбросов химических и иных веществ</t>
  </si>
  <si>
    <t>Без очистки на очистных сооружениях*</t>
  </si>
  <si>
    <t>После очистки на очистных сооружениях*</t>
  </si>
  <si>
    <t>сброс сточных вод в поверхностные водные объекты, в том числе по степеням очистки (без превышения / с превышением нормативов допустимых сбросов химических и иных веществ, как после очистки сточных вод на очистных сооружениях, так и без нее).</t>
  </si>
  <si>
    <t>показатель определяет уровень давления на водные объекты через поступление в них сточных вод с превышением нормативов допустимых сбросов химических и иных веществ.</t>
  </si>
  <si>
    <r>
      <t>млн. м</t>
    </r>
    <r>
      <rPr>
        <vertAlign val="superscript"/>
        <sz val="12"/>
        <rFont val="Calibri"/>
        <family val="2"/>
        <charset val="204"/>
      </rPr>
      <t>3</t>
    </r>
    <r>
      <rPr>
        <sz val="12"/>
        <rFont val="Calibri"/>
        <family val="2"/>
      </rPr>
      <t>/год</t>
    </r>
  </si>
  <si>
    <t>*Начиная с данных за 2022 год ведется учет сброса сточных вод с превышением нормативов допустимых сбросов химических и иных веществ, как после очистки на очистных сооружениях, так и без нее.</t>
  </si>
  <si>
    <t>сброс сточных вод без превышения нормативов допустимых сбросов химических и иных веществ включает объем вод, сброшенных в поверхностный водный объект, содержание загрязняющих веществ в которых не превышает нормативы допустимых сбросов химических и иных веществ в составе сточных вод, установленные в разрешениях на специальное водопользование или комплексных природоохранных разрешениях, как после очистки на очистных сооружениях, так и без нее;</t>
  </si>
  <si>
    <t>сброс сточных вод с превышением нормативов допустимых сбросов химических и иных веществ включает объем вод, сброшенных в поверхностный водный объект с нарушением, в том числе в результате аварий (инцидентов) в системах водоотведения, либо содержание загрязняющих веществ в которых превышает нормативы допустимых сбросов химических и иных веществ в составе сточных вод, установленные в разрешениях на специальное водопользование или комплексных природоохранных разрешениях, как после очистки на очистных сооружениях, так и без нее.</t>
  </si>
  <si>
    <t>Сброс сточных вод без превышения нормативов допустимых сбросов химических и иных веществ - всего</t>
  </si>
  <si>
    <t>Сброс сточных вод с превышением нормативов допустимых сбросов химических и иных веществ - всего</t>
  </si>
  <si>
    <r>
      <t xml:space="preserve">Временные ряды данных по показателям за 2005-2025, Таблица C-16. Загрязненные (неочищенные) сточные воды: </t>
    </r>
    <r>
      <rPr>
        <i/>
        <sz val="14"/>
        <rFont val="Calibri"/>
        <family val="2"/>
      </rPr>
      <t>Беларусь</t>
    </r>
  </si>
  <si>
    <t>на 17.07.2026</t>
  </si>
  <si>
    <t>за 2005-2025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</si>
</sst>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i/>
      <sz val="14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vertAlign val="superscript"/>
      <sz val="12"/>
      <name val="Calibri"/>
      <family val="2"/>
    </font>
    <font>
      <i/>
      <sz val="12"/>
      <name val="Calibri"/>
      <family val="2"/>
      <charset val="204"/>
    </font>
    <font>
      <i/>
      <sz val="12"/>
      <name val="Calibri"/>
      <family val="2"/>
    </font>
    <font>
      <b/>
      <sz val="12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</font>
    <font>
      <b/>
      <i/>
      <sz val="12"/>
      <name val="Calibri"/>
      <family val="2"/>
      <charset val="204"/>
    </font>
    <font>
      <sz val="12"/>
      <name val="Calibri"/>
      <family val="2"/>
      <charset val="204"/>
    </font>
    <font>
      <vertAlign val="superscript"/>
      <sz val="12"/>
      <name val="Calibri"/>
      <family val="2"/>
      <charset val="204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Border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164" fontId="3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3" fontId="4" fillId="5" borderId="6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11" fillId="2" borderId="0" xfId="0" applyFont="1" applyFill="1" applyAlignment="1">
      <alignment horizontal="left"/>
    </xf>
    <xf numFmtId="3" fontId="3" fillId="4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9" fillId="2" borderId="8" xfId="0" applyFont="1" applyFill="1" applyBorder="1" applyAlignment="1"/>
    <xf numFmtId="0" fontId="3" fillId="2" borderId="8" xfId="0" applyFont="1" applyFill="1" applyBorder="1" applyAlignment="1">
      <alignment vertical="top" wrapText="1"/>
    </xf>
    <xf numFmtId="164" fontId="14" fillId="0" borderId="0" xfId="0" applyNumberFormat="1" applyFont="1" applyFill="1" applyBorder="1" applyAlignment="1" applyProtection="1"/>
    <xf numFmtId="0" fontId="15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165" fontId="3" fillId="4" borderId="3" xfId="0" applyNumberFormat="1" applyFont="1" applyFill="1" applyBorder="1" applyAlignment="1">
      <alignment horizontal="center" vertic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center"/>
    </xf>
    <xf numFmtId="0" fontId="9" fillId="2" borderId="8" xfId="0" applyFont="1" applyFill="1" applyBorder="1" applyAlignment="1">
      <alignment horizontal="right"/>
    </xf>
    <xf numFmtId="0" fontId="4" fillId="6" borderId="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2" fillId="4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</cellXfs>
  <cellStyles count="1">
    <cellStyle name="Обычный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ulka5" displayName="Tabulka5" ref="A6:A15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tabSelected="1" view="pageBreakPreview" zoomScaleNormal="9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X15" sqref="X15"/>
    </sheetView>
  </sheetViews>
  <sheetFormatPr defaultColWidth="11.42578125" defaultRowHeight="15" x14ac:dyDescent="0.25"/>
  <cols>
    <col min="1" max="1" width="5.7109375" style="1" customWidth="1"/>
    <col min="2" max="2" width="27.42578125" style="14" customWidth="1"/>
    <col min="3" max="3" width="13.42578125" style="1" customWidth="1"/>
    <col min="4" max="20" width="10.28515625" style="1" customWidth="1"/>
    <col min="21" max="21" width="10.85546875" style="1" customWidth="1"/>
    <col min="22" max="24" width="10.5703125" style="1" customWidth="1"/>
    <col min="25" max="16384" width="11.42578125" style="1"/>
  </cols>
  <sheetData>
    <row r="1" spans="1:24" ht="18.75" x14ac:dyDescent="0.3">
      <c r="B1" s="48" t="s">
        <v>33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15.75" x14ac:dyDescent="0.25">
      <c r="A2" s="16"/>
      <c r="B2" s="2"/>
      <c r="N2" s="26"/>
    </row>
    <row r="3" spans="1:24" ht="16.5" customHeight="1" thickBot="1" x14ac:dyDescent="0.3">
      <c r="A3" s="29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"/>
      <c r="N3" s="3"/>
      <c r="P3" s="32"/>
      <c r="Q3" s="32"/>
      <c r="R3" s="49" t="s">
        <v>34</v>
      </c>
      <c r="S3" s="49"/>
      <c r="T3" s="49"/>
      <c r="U3" s="49"/>
      <c r="V3" s="49"/>
      <c r="W3" s="49"/>
      <c r="X3" s="49"/>
    </row>
    <row r="4" spans="1:24" s="21" customFormat="1" ht="16.5" thickBot="1" x14ac:dyDescent="0.3">
      <c r="A4" s="20"/>
      <c r="B4" s="5"/>
      <c r="C4" s="6" t="s">
        <v>1</v>
      </c>
      <c r="D4" s="7">
        <v>2005</v>
      </c>
      <c r="E4" s="7">
        <v>2006</v>
      </c>
      <c r="F4" s="7">
        <v>2007</v>
      </c>
      <c r="G4" s="7">
        <v>2008</v>
      </c>
      <c r="H4" s="7">
        <v>2009</v>
      </c>
      <c r="I4" s="7">
        <v>2010</v>
      </c>
      <c r="J4" s="7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6">
        <v>2017</v>
      </c>
      <c r="Q4" s="6">
        <v>2018</v>
      </c>
      <c r="R4" s="6">
        <v>2019</v>
      </c>
      <c r="S4" s="6">
        <v>2020</v>
      </c>
      <c r="T4" s="6">
        <v>2021</v>
      </c>
      <c r="U4" s="6">
        <v>2022</v>
      </c>
      <c r="V4" s="6">
        <v>2023</v>
      </c>
      <c r="W4" s="6">
        <v>2024</v>
      </c>
      <c r="X4" s="6">
        <v>2025</v>
      </c>
    </row>
    <row r="5" spans="1:24" s="21" customFormat="1" ht="16.5" customHeight="1" thickBot="1" x14ac:dyDescent="0.3">
      <c r="A5" s="20"/>
      <c r="B5" s="50" t="s">
        <v>12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2"/>
    </row>
    <row r="6" spans="1:24" s="21" customFormat="1" ht="54.75" customHeight="1" thickBot="1" x14ac:dyDescent="0.3">
      <c r="A6" s="22">
        <v>1</v>
      </c>
      <c r="B6" s="23" t="s">
        <v>11</v>
      </c>
      <c r="C6" s="9" t="s">
        <v>2</v>
      </c>
      <c r="D6" s="24">
        <v>1146</v>
      </c>
      <c r="E6" s="24">
        <v>1082</v>
      </c>
      <c r="F6" s="24">
        <v>1038</v>
      </c>
      <c r="G6" s="24">
        <v>990</v>
      </c>
      <c r="H6" s="24">
        <v>997</v>
      </c>
      <c r="I6" s="24">
        <v>990</v>
      </c>
      <c r="J6" s="24">
        <v>1000</v>
      </c>
      <c r="K6" s="25">
        <v>1015</v>
      </c>
      <c r="L6" s="25">
        <v>974</v>
      </c>
      <c r="M6" s="25">
        <v>954</v>
      </c>
      <c r="N6" s="25">
        <v>870</v>
      </c>
      <c r="O6" s="25">
        <v>1048</v>
      </c>
      <c r="P6" s="25">
        <v>1053</v>
      </c>
      <c r="Q6" s="25">
        <v>1034</v>
      </c>
      <c r="R6" s="25">
        <v>1019.079</v>
      </c>
      <c r="S6" s="25">
        <v>1037.83</v>
      </c>
      <c r="T6" s="25">
        <v>1133.9490000000001</v>
      </c>
      <c r="U6" s="25">
        <v>1119.4380000000001</v>
      </c>
      <c r="V6" s="25">
        <v>1130.4760000000001</v>
      </c>
      <c r="W6" s="25">
        <v>1136.963</v>
      </c>
      <c r="X6" s="25">
        <v>1117.106</v>
      </c>
    </row>
    <row r="7" spans="1:24" s="21" customFormat="1" ht="41.25" customHeight="1" thickBot="1" x14ac:dyDescent="0.3">
      <c r="A7" s="22"/>
      <c r="B7" s="53" t="s">
        <v>19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5"/>
    </row>
    <row r="8" spans="1:24" s="21" customFormat="1" ht="36.75" customHeight="1" thickBot="1" x14ac:dyDescent="0.3">
      <c r="A8" s="22">
        <v>2</v>
      </c>
      <c r="B8" s="8" t="s">
        <v>20</v>
      </c>
      <c r="C8" s="9" t="s">
        <v>2</v>
      </c>
      <c r="D8" s="28">
        <v>290</v>
      </c>
      <c r="E8" s="28">
        <v>256</v>
      </c>
      <c r="F8" s="28">
        <v>269</v>
      </c>
      <c r="G8" s="28">
        <v>270</v>
      </c>
      <c r="H8" s="28">
        <v>309</v>
      </c>
      <c r="I8" s="28">
        <v>314</v>
      </c>
      <c r="J8" s="28">
        <v>332</v>
      </c>
      <c r="K8" s="28">
        <v>345</v>
      </c>
      <c r="L8" s="19">
        <v>317</v>
      </c>
      <c r="M8" s="28">
        <v>316</v>
      </c>
      <c r="N8" s="28">
        <v>246</v>
      </c>
      <c r="O8" s="28">
        <v>339</v>
      </c>
      <c r="P8" s="28">
        <v>354</v>
      </c>
      <c r="Q8" s="28">
        <v>341</v>
      </c>
      <c r="R8" s="28">
        <v>325.8</v>
      </c>
      <c r="S8" s="28">
        <v>341.08</v>
      </c>
      <c r="T8" s="28">
        <v>386.27300000000002</v>
      </c>
      <c r="U8" s="28">
        <v>379.6629999999999</v>
      </c>
      <c r="V8" s="28">
        <v>363.29300000000001</v>
      </c>
      <c r="W8" s="28">
        <v>375.59100000000001</v>
      </c>
      <c r="X8" s="28">
        <v>379.85</v>
      </c>
    </row>
    <row r="9" spans="1:24" s="21" customFormat="1" ht="36.75" customHeight="1" thickBot="1" x14ac:dyDescent="0.3">
      <c r="A9" s="22">
        <v>3</v>
      </c>
      <c r="B9" s="8" t="s">
        <v>21</v>
      </c>
      <c r="C9" s="9" t="s">
        <v>2</v>
      </c>
      <c r="D9" s="17">
        <v>846</v>
      </c>
      <c r="E9" s="17">
        <v>816</v>
      </c>
      <c r="F9" s="17">
        <v>760</v>
      </c>
      <c r="G9" s="17">
        <v>709</v>
      </c>
      <c r="H9" s="17">
        <v>684</v>
      </c>
      <c r="I9" s="17">
        <v>671</v>
      </c>
      <c r="J9" s="17">
        <v>662</v>
      </c>
      <c r="K9" s="17">
        <v>666</v>
      </c>
      <c r="L9" s="18">
        <v>654</v>
      </c>
      <c r="M9" s="17">
        <v>635</v>
      </c>
      <c r="N9" s="17">
        <v>618</v>
      </c>
      <c r="O9" s="17">
        <v>703</v>
      </c>
      <c r="P9" s="17">
        <v>694</v>
      </c>
      <c r="Q9" s="17">
        <v>689</v>
      </c>
      <c r="R9" s="17">
        <v>689.21</v>
      </c>
      <c r="S9" s="17">
        <v>694.053</v>
      </c>
      <c r="T9" s="17">
        <v>745.33399999999995</v>
      </c>
      <c r="U9" s="28">
        <v>736.96600000000001</v>
      </c>
      <c r="V9" s="28">
        <v>765.66700000000003</v>
      </c>
      <c r="W9" s="28">
        <v>758.25400000000002</v>
      </c>
      <c r="X9" s="28">
        <v>726.351</v>
      </c>
    </row>
    <row r="10" spans="1:24" s="21" customFormat="1" ht="79.5" customHeight="1" thickBot="1" x14ac:dyDescent="0.3">
      <c r="A10" s="36">
        <v>4</v>
      </c>
      <c r="B10" s="8" t="s">
        <v>31</v>
      </c>
      <c r="C10" s="9" t="s">
        <v>27</v>
      </c>
      <c r="D10" s="37">
        <f>SUM(D8:D9)</f>
        <v>1136</v>
      </c>
      <c r="E10" s="37">
        <f t="shared" ref="E10:W10" si="0">SUM(E8:E9)</f>
        <v>1072</v>
      </c>
      <c r="F10" s="37">
        <f t="shared" si="0"/>
        <v>1029</v>
      </c>
      <c r="G10" s="37">
        <f t="shared" si="0"/>
        <v>979</v>
      </c>
      <c r="H10" s="37">
        <f t="shared" si="0"/>
        <v>993</v>
      </c>
      <c r="I10" s="37">
        <f t="shared" si="0"/>
        <v>985</v>
      </c>
      <c r="J10" s="37">
        <f t="shared" si="0"/>
        <v>994</v>
      </c>
      <c r="K10" s="37">
        <f t="shared" si="0"/>
        <v>1011</v>
      </c>
      <c r="L10" s="37">
        <f t="shared" si="0"/>
        <v>971</v>
      </c>
      <c r="M10" s="37">
        <f t="shared" si="0"/>
        <v>951</v>
      </c>
      <c r="N10" s="37">
        <f t="shared" si="0"/>
        <v>864</v>
      </c>
      <c r="O10" s="37">
        <f t="shared" si="0"/>
        <v>1042</v>
      </c>
      <c r="P10" s="37">
        <f t="shared" si="0"/>
        <v>1048</v>
      </c>
      <c r="Q10" s="37">
        <f t="shared" si="0"/>
        <v>1030</v>
      </c>
      <c r="R10" s="37">
        <f t="shared" si="0"/>
        <v>1015.01</v>
      </c>
      <c r="S10" s="37">
        <f>SUM(S8:S9)</f>
        <v>1035.133</v>
      </c>
      <c r="T10" s="37">
        <f t="shared" si="0"/>
        <v>1131.607</v>
      </c>
      <c r="U10" s="37">
        <f t="shared" si="0"/>
        <v>1116.6289999999999</v>
      </c>
      <c r="V10" s="37">
        <f t="shared" si="0"/>
        <v>1128.96</v>
      </c>
      <c r="W10" s="37">
        <f t="shared" si="0"/>
        <v>1133.845</v>
      </c>
      <c r="X10" s="37">
        <f t="shared" ref="X10" si="1">SUM(X8:X9)</f>
        <v>1106.201</v>
      </c>
    </row>
    <row r="11" spans="1:24" s="21" customFormat="1" ht="23.25" customHeight="1" thickBot="1" x14ac:dyDescent="0.3">
      <c r="A11" s="36"/>
      <c r="B11" s="56" t="s">
        <v>22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8"/>
    </row>
    <row r="12" spans="1:24" s="21" customFormat="1" ht="31.5" customHeight="1" thickBot="1" x14ac:dyDescent="0.3">
      <c r="A12" s="35">
        <v>5</v>
      </c>
      <c r="B12" s="8" t="s">
        <v>23</v>
      </c>
      <c r="C12" s="9" t="s">
        <v>27</v>
      </c>
      <c r="D12" s="19" t="s">
        <v>16</v>
      </c>
      <c r="E12" s="19" t="s">
        <v>16</v>
      </c>
      <c r="F12" s="19" t="s">
        <v>16</v>
      </c>
      <c r="G12" s="19" t="s">
        <v>16</v>
      </c>
      <c r="H12" s="19" t="s">
        <v>16</v>
      </c>
      <c r="I12" s="19" t="s">
        <v>16</v>
      </c>
      <c r="J12" s="19" t="s">
        <v>16</v>
      </c>
      <c r="K12" s="19" t="s">
        <v>16</v>
      </c>
      <c r="L12" s="19" t="s">
        <v>16</v>
      </c>
      <c r="M12" s="19" t="s">
        <v>16</v>
      </c>
      <c r="N12" s="19" t="s">
        <v>16</v>
      </c>
      <c r="O12" s="19" t="s">
        <v>16</v>
      </c>
      <c r="P12" s="19" t="s">
        <v>16</v>
      </c>
      <c r="Q12" s="19" t="s">
        <v>16</v>
      </c>
      <c r="R12" s="19" t="s">
        <v>16</v>
      </c>
      <c r="S12" s="19" t="s">
        <v>16</v>
      </c>
      <c r="T12" s="19" t="s">
        <v>16</v>
      </c>
      <c r="U12" s="43">
        <v>0.27800000000000002</v>
      </c>
      <c r="V12" s="43">
        <v>0.26038199999999989</v>
      </c>
      <c r="W12" s="43">
        <v>0.51473699999999978</v>
      </c>
      <c r="X12" s="43">
        <v>2.0489599999999992</v>
      </c>
    </row>
    <row r="13" spans="1:24" s="21" customFormat="1" ht="31.5" customHeight="1" thickBot="1" x14ac:dyDescent="0.3">
      <c r="A13" s="36">
        <v>6</v>
      </c>
      <c r="B13" s="8" t="s">
        <v>24</v>
      </c>
      <c r="C13" s="9" t="s">
        <v>27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19" t="s">
        <v>16</v>
      </c>
      <c r="K13" s="19" t="s">
        <v>16</v>
      </c>
      <c r="L13" s="19" t="s">
        <v>16</v>
      </c>
      <c r="M13" s="19" t="s">
        <v>16</v>
      </c>
      <c r="N13" s="19" t="s">
        <v>16</v>
      </c>
      <c r="O13" s="19" t="s">
        <v>16</v>
      </c>
      <c r="P13" s="19" t="s">
        <v>16</v>
      </c>
      <c r="Q13" s="19" t="s">
        <v>16</v>
      </c>
      <c r="R13" s="19" t="s">
        <v>16</v>
      </c>
      <c r="S13" s="19" t="s">
        <v>16</v>
      </c>
      <c r="T13" s="19" t="s">
        <v>16</v>
      </c>
      <c r="U13" s="43">
        <v>2.5329999999999999</v>
      </c>
      <c r="V13" s="43">
        <v>1.254618</v>
      </c>
      <c r="W13" s="43">
        <v>2.6032630000000001</v>
      </c>
      <c r="X13" s="43">
        <v>8.8560400000000001</v>
      </c>
    </row>
    <row r="14" spans="1:24" s="21" customFormat="1" ht="80.25" customHeight="1" thickBot="1" x14ac:dyDescent="0.3">
      <c r="A14" s="22">
        <v>7</v>
      </c>
      <c r="B14" s="8" t="s">
        <v>32</v>
      </c>
      <c r="C14" s="9" t="s">
        <v>2</v>
      </c>
      <c r="D14" s="19">
        <v>10</v>
      </c>
      <c r="E14" s="19">
        <v>9</v>
      </c>
      <c r="F14" s="19">
        <v>9</v>
      </c>
      <c r="G14" s="19">
        <v>11</v>
      </c>
      <c r="H14" s="19">
        <v>3</v>
      </c>
      <c r="I14" s="19">
        <v>5</v>
      </c>
      <c r="J14" s="19">
        <v>6</v>
      </c>
      <c r="K14" s="19">
        <v>3</v>
      </c>
      <c r="L14" s="19">
        <v>3</v>
      </c>
      <c r="M14" s="19">
        <v>3</v>
      </c>
      <c r="N14" s="19">
        <v>6</v>
      </c>
      <c r="O14" s="19">
        <v>6</v>
      </c>
      <c r="P14" s="19">
        <v>4</v>
      </c>
      <c r="Q14" s="19">
        <v>4</v>
      </c>
      <c r="R14" s="19">
        <v>4.0999999999999996</v>
      </c>
      <c r="S14" s="19">
        <v>2.67</v>
      </c>
      <c r="T14" s="19">
        <v>2.3420000000000001</v>
      </c>
      <c r="U14" s="44">
        <f>SUM(U12:U13)</f>
        <v>2.8109999999999999</v>
      </c>
      <c r="V14" s="44">
        <f t="shared" ref="V14:W14" si="2">SUM(V12:V13)</f>
        <v>1.5149999999999999</v>
      </c>
      <c r="W14" s="44">
        <f t="shared" si="2"/>
        <v>3.1179999999999999</v>
      </c>
      <c r="X14" s="44">
        <f t="shared" ref="X14" si="3">SUM(X12:X13)</f>
        <v>10.904999999999999</v>
      </c>
    </row>
    <row r="15" spans="1:24" s="21" customFormat="1" ht="96" customHeight="1" thickBot="1" x14ac:dyDescent="0.3">
      <c r="A15" s="22">
        <v>8</v>
      </c>
      <c r="B15" s="10" t="s">
        <v>14</v>
      </c>
      <c r="C15" s="9" t="s">
        <v>0</v>
      </c>
      <c r="D15" s="15">
        <f>IF(D6="","n/a",(D14/D6)*100)</f>
        <v>0.87260034904013961</v>
      </c>
      <c r="E15" s="15">
        <f t="shared" ref="E15:W15" si="4">IF(E6="","n/a",(E14/E6)*100)</f>
        <v>0.83179297597042512</v>
      </c>
      <c r="F15" s="15">
        <f t="shared" si="4"/>
        <v>0.86705202312138718</v>
      </c>
      <c r="G15" s="15">
        <f t="shared" si="4"/>
        <v>1.1111111111111112</v>
      </c>
      <c r="H15" s="15">
        <f t="shared" si="4"/>
        <v>0.30090270812437309</v>
      </c>
      <c r="I15" s="15">
        <f t="shared" si="4"/>
        <v>0.50505050505050508</v>
      </c>
      <c r="J15" s="15">
        <f t="shared" si="4"/>
        <v>0.6</v>
      </c>
      <c r="K15" s="15">
        <f t="shared" si="4"/>
        <v>0.29556650246305421</v>
      </c>
      <c r="L15" s="15">
        <f t="shared" si="4"/>
        <v>0.30800821355236141</v>
      </c>
      <c r="M15" s="15">
        <f t="shared" si="4"/>
        <v>0.31446540880503149</v>
      </c>
      <c r="N15" s="15">
        <f t="shared" si="4"/>
        <v>0.68965517241379315</v>
      </c>
      <c r="O15" s="15">
        <f t="shared" si="4"/>
        <v>0.5725190839694656</v>
      </c>
      <c r="P15" s="15">
        <f t="shared" si="4"/>
        <v>0.37986704653371323</v>
      </c>
      <c r="Q15" s="15">
        <f t="shared" si="4"/>
        <v>0.38684719535783368</v>
      </c>
      <c r="R15" s="15">
        <f t="shared" si="4"/>
        <v>0.40232405927312798</v>
      </c>
      <c r="S15" s="15">
        <f t="shared" si="4"/>
        <v>0.25726756790611183</v>
      </c>
      <c r="T15" s="15">
        <f t="shared" si="4"/>
        <v>0.20653486179713548</v>
      </c>
      <c r="U15" s="15">
        <f t="shared" si="4"/>
        <v>0.25110814533721382</v>
      </c>
      <c r="V15" s="15">
        <f t="shared" si="4"/>
        <v>0.13401434440005799</v>
      </c>
      <c r="W15" s="15">
        <f t="shared" si="4"/>
        <v>0.27423935519449621</v>
      </c>
      <c r="X15" s="15">
        <f t="shared" ref="X15" si="5">IF(X6="","n/a",(X14/X6)*100)</f>
        <v>0.97618310169312483</v>
      </c>
    </row>
    <row r="16" spans="1:24" ht="16.5" thickBot="1" x14ac:dyDescent="0.3">
      <c r="A16" s="11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4"/>
      <c r="M16" s="4"/>
      <c r="N16" s="4"/>
      <c r="O16" s="4"/>
      <c r="P16" s="4"/>
    </row>
    <row r="17" spans="2:16" x14ac:dyDescent="0.25">
      <c r="B17" s="42" t="s">
        <v>3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</row>
    <row r="18" spans="2:16" x14ac:dyDescent="0.25">
      <c r="B18" s="41" t="s">
        <v>18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40"/>
    </row>
    <row r="19" spans="2:16" ht="37.5" customHeight="1" thickBot="1" x14ac:dyDescent="0.3">
      <c r="B19" s="45" t="s">
        <v>28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7"/>
    </row>
    <row r="21" spans="2:16" ht="15.75" x14ac:dyDescent="0.25">
      <c r="B21" s="27" t="s">
        <v>17</v>
      </c>
      <c r="O21" s="34"/>
    </row>
    <row r="22" spans="2:16" x14ac:dyDescent="0.25">
      <c r="B22" s="14" t="s">
        <v>13</v>
      </c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6">
    <mergeCell ref="B19:P19"/>
    <mergeCell ref="B1:X1"/>
    <mergeCell ref="R3:X3"/>
    <mergeCell ref="B5:X5"/>
    <mergeCell ref="B7:X7"/>
    <mergeCell ref="B11:X11"/>
  </mergeCells>
  <pageMargins left="0.19685039370078741" right="0.19685039370078741" top="1.1811023622047245" bottom="0.78740157480314965" header="0.31496062992125984" footer="0.31496062992125984"/>
  <pageSetup paperSize="9" scale="5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zoomScaleSheetLayoutView="100" workbookViewId="0">
      <selection activeCell="A8" sqref="A8:H8"/>
    </sheetView>
  </sheetViews>
  <sheetFormatPr defaultRowHeight="15" x14ac:dyDescent="0.25"/>
  <cols>
    <col min="1" max="1" width="16.28515625" customWidth="1"/>
  </cols>
  <sheetData>
    <row r="1" spans="1:10" ht="15.75" x14ac:dyDescent="0.25">
      <c r="A1" s="60" t="s">
        <v>4</v>
      </c>
      <c r="B1" s="60"/>
      <c r="C1" s="60"/>
      <c r="D1" s="60"/>
      <c r="E1" s="60"/>
      <c r="F1" s="60"/>
      <c r="G1" s="60"/>
      <c r="H1" s="60"/>
    </row>
    <row r="2" spans="1:10" ht="26.25" customHeight="1" x14ac:dyDescent="0.25">
      <c r="A2" s="61" t="s">
        <v>9</v>
      </c>
      <c r="B2" s="61"/>
      <c r="C2" s="61"/>
      <c r="D2" s="61"/>
      <c r="E2" s="61"/>
      <c r="F2" s="61"/>
      <c r="G2" s="61"/>
      <c r="H2" s="61"/>
      <c r="I2" s="30"/>
      <c r="J2" s="30"/>
    </row>
    <row r="3" spans="1:10" ht="20.25" customHeight="1" x14ac:dyDescent="0.25">
      <c r="A3" s="62" t="s">
        <v>35</v>
      </c>
      <c r="B3" s="62"/>
      <c r="C3" s="62"/>
      <c r="D3" s="62"/>
      <c r="E3" s="62"/>
      <c r="F3" s="62"/>
      <c r="G3" s="62"/>
      <c r="H3" s="62"/>
    </row>
    <row r="4" spans="1:10" ht="15.75" x14ac:dyDescent="0.25">
      <c r="A4" s="60" t="s">
        <v>5</v>
      </c>
      <c r="B4" s="60"/>
      <c r="C4" s="60"/>
      <c r="D4" s="60"/>
      <c r="E4" s="60"/>
      <c r="F4" s="60"/>
      <c r="G4" s="60"/>
      <c r="H4" s="60"/>
    </row>
    <row r="5" spans="1:10" ht="62.25" customHeight="1" x14ac:dyDescent="0.25">
      <c r="A5" s="63" t="s">
        <v>25</v>
      </c>
      <c r="B5" s="63"/>
      <c r="C5" s="63"/>
      <c r="D5" s="63"/>
      <c r="E5" s="63"/>
      <c r="F5" s="63"/>
      <c r="G5" s="63"/>
      <c r="H5" s="63"/>
    </row>
    <row r="7" spans="1:10" ht="15.75" x14ac:dyDescent="0.25">
      <c r="A7" s="60" t="s">
        <v>6</v>
      </c>
      <c r="B7" s="60"/>
      <c r="C7" s="60"/>
      <c r="D7" s="60"/>
      <c r="E7" s="60"/>
      <c r="F7" s="60"/>
      <c r="G7" s="60"/>
      <c r="H7" s="60"/>
    </row>
    <row r="8" spans="1:10" ht="117.75" customHeight="1" x14ac:dyDescent="0.25">
      <c r="A8" s="59" t="s">
        <v>29</v>
      </c>
      <c r="B8" s="59"/>
      <c r="C8" s="59"/>
      <c r="D8" s="59"/>
      <c r="E8" s="59"/>
      <c r="F8" s="59"/>
      <c r="G8" s="59"/>
      <c r="H8" s="59"/>
    </row>
    <row r="9" spans="1:10" ht="136.5" customHeight="1" x14ac:dyDescent="0.25">
      <c r="A9" s="59" t="s">
        <v>30</v>
      </c>
      <c r="B9" s="59"/>
      <c r="C9" s="59"/>
      <c r="D9" s="59"/>
      <c r="E9" s="59"/>
      <c r="F9" s="59"/>
      <c r="G9" s="59"/>
      <c r="H9" s="59"/>
    </row>
    <row r="10" spans="1:10" x14ac:dyDescent="0.25">
      <c r="A10" s="59"/>
      <c r="B10" s="59"/>
      <c r="C10" s="59"/>
      <c r="D10" s="59"/>
      <c r="E10" s="59"/>
      <c r="F10" s="59"/>
      <c r="G10" s="59"/>
      <c r="H10" s="59"/>
    </row>
    <row r="11" spans="1:10" ht="15.75" x14ac:dyDescent="0.25">
      <c r="A11" s="60" t="s">
        <v>7</v>
      </c>
      <c r="B11" s="60"/>
      <c r="C11" s="60"/>
      <c r="D11" s="60"/>
      <c r="E11" s="60"/>
      <c r="F11" s="60"/>
      <c r="G11" s="60"/>
      <c r="H11" s="60"/>
    </row>
    <row r="12" spans="1:10" ht="53.25" customHeight="1" x14ac:dyDescent="0.25">
      <c r="A12" s="59" t="s">
        <v>15</v>
      </c>
      <c r="B12" s="59"/>
      <c r="C12" s="59"/>
      <c r="D12" s="59"/>
      <c r="E12" s="59"/>
      <c r="F12" s="59"/>
      <c r="G12" s="59"/>
      <c r="H12" s="59"/>
    </row>
    <row r="13" spans="1:10" ht="33.75" customHeight="1" x14ac:dyDescent="0.25">
      <c r="A13" s="59" t="s">
        <v>10</v>
      </c>
      <c r="B13" s="59"/>
      <c r="C13" s="59"/>
      <c r="D13" s="59"/>
      <c r="E13" s="59"/>
      <c r="F13" s="59"/>
      <c r="G13" s="59"/>
      <c r="H13" s="59"/>
    </row>
    <row r="15" spans="1:10" ht="15.75" x14ac:dyDescent="0.25">
      <c r="A15" s="60" t="s">
        <v>8</v>
      </c>
      <c r="B15" s="60"/>
      <c r="C15" s="60"/>
      <c r="D15" s="60"/>
      <c r="E15" s="60"/>
      <c r="F15" s="60"/>
      <c r="G15" s="60"/>
      <c r="H15" s="60"/>
    </row>
    <row r="16" spans="1:10" ht="51" customHeight="1" x14ac:dyDescent="0.25">
      <c r="A16" s="59" t="s">
        <v>26</v>
      </c>
      <c r="B16" s="59"/>
      <c r="C16" s="59"/>
      <c r="D16" s="59"/>
      <c r="E16" s="59"/>
      <c r="F16" s="59"/>
      <c r="G16" s="59"/>
      <c r="H16" s="59"/>
    </row>
    <row r="17" spans="2:2" x14ac:dyDescent="0.25">
      <c r="B17" s="31"/>
    </row>
  </sheetData>
  <mergeCells count="14">
    <mergeCell ref="A16:H16"/>
    <mergeCell ref="A8:H8"/>
    <mergeCell ref="A9:H9"/>
    <mergeCell ref="A13:H13"/>
    <mergeCell ref="A1:H1"/>
    <mergeCell ref="A2:H2"/>
    <mergeCell ref="A3:H3"/>
    <mergeCell ref="A4:H4"/>
    <mergeCell ref="A5:H5"/>
    <mergeCell ref="A7:H7"/>
    <mergeCell ref="A10:H10"/>
    <mergeCell ref="A11:H11"/>
    <mergeCell ref="A12:H12"/>
    <mergeCell ref="A15:H15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C-16</vt:lpstr>
      <vt:lpstr>Метаданные</vt:lpstr>
      <vt:lpstr>'C-16'!Область_печати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Корнюшко Юлия Владимировна</cp:lastModifiedBy>
  <cp:lastPrinted>2025-07-14T14:50:45Z</cp:lastPrinted>
  <dcterms:created xsi:type="dcterms:W3CDTF">2011-05-01T09:55:58Z</dcterms:created>
  <dcterms:modified xsi:type="dcterms:W3CDTF">2026-07-13T12:17:47Z</dcterms:modified>
</cp:coreProperties>
</file>