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" yWindow="150" windowWidth="13575" windowHeight="12315" activeTab="2"/>
  </bookViews>
  <sheets>
    <sheet name="A-1а - всего" sheetId="1" r:id="rId1"/>
    <sheet name="A-1b - по ВЭД 2010-2015" sheetId="2" r:id="rId2"/>
    <sheet name="A-1c - по ВЭД 2016-2021" sheetId="3" r:id="rId3"/>
    <sheet name="Метаданные" sheetId="4" r:id="rId4"/>
  </sheets>
  <definedNames>
    <definedName name="_xlnm.Print_Area" localSheetId="1">'A-1b - по ВЭД 2010-2015'!$A$1:$K$41</definedName>
    <definedName name="_xlnm.Print_Area" localSheetId="2">'A-1c - по ВЭД 2016-2021'!$A$1:$J$43</definedName>
    <definedName name="_xlnm.Print_Area" localSheetId="0">'A-1а - всего'!$A$1:$AA$73</definedName>
  </definedNames>
  <calcPr calcId="144525"/>
</workbook>
</file>

<file path=xl/calcChain.xml><?xml version="1.0" encoding="utf-8"?>
<calcChain xmlns="http://schemas.openxmlformats.org/spreadsheetml/2006/main">
  <c r="AA66" i="1" l="1"/>
  <c r="AA65" i="1"/>
  <c r="AA64" i="1"/>
  <c r="AA63" i="1"/>
  <c r="AA62" i="1"/>
  <c r="AA61" i="1"/>
  <c r="AA60" i="1"/>
  <c r="AA59" i="1"/>
  <c r="AA55" i="1" l="1"/>
  <c r="AA54" i="1"/>
  <c r="AA52" i="1"/>
  <c r="AA53" i="1"/>
  <c r="AA51" i="1"/>
  <c r="AA50" i="1"/>
  <c r="AA49" i="1"/>
  <c r="AA48" i="1"/>
  <c r="AA44" i="1" l="1"/>
  <c r="AA43" i="1"/>
  <c r="AA42" i="1"/>
  <c r="AA41" i="1"/>
  <c r="AA40" i="1"/>
  <c r="AA39" i="1"/>
  <c r="AA38" i="1"/>
  <c r="AA37" i="1"/>
  <c r="AA24" i="1" l="1"/>
  <c r="AA21" i="1"/>
  <c r="AA18" i="1"/>
  <c r="AA15" i="1"/>
  <c r="AA12" i="1"/>
  <c r="AA5" i="1"/>
  <c r="AA8" i="1" s="1"/>
  <c r="AA10" i="1" l="1"/>
  <c r="Z5" i="1"/>
  <c r="Z66" i="1"/>
  <c r="Z21" i="1"/>
  <c r="Z65" i="1"/>
  <c r="Z61" i="1"/>
  <c r="Z60" i="1"/>
  <c r="Z59" i="1"/>
  <c r="Z49" i="1"/>
  <c r="Z55" i="1"/>
  <c r="Z54" i="1"/>
  <c r="Z50" i="1"/>
  <c r="Z48" i="1"/>
  <c r="Z43" i="1"/>
  <c r="Z39" i="1"/>
  <c r="Z38" i="1"/>
  <c r="Z37" i="1"/>
  <c r="Z24" i="1"/>
  <c r="Z44" i="1" s="1"/>
  <c r="Z18" i="1"/>
  <c r="Z64" i="1" s="1"/>
  <c r="Z15" i="1"/>
  <c r="Z52" i="1" s="1"/>
  <c r="Z12" i="1"/>
  <c r="Z62" i="1" s="1"/>
  <c r="Z10" i="1"/>
  <c r="Z8" i="1"/>
  <c r="Y21" i="1"/>
  <c r="Y24" i="1"/>
  <c r="Y55" i="1" s="1"/>
  <c r="Y65" i="1"/>
  <c r="Y18" i="1"/>
  <c r="Y64" i="1"/>
  <c r="Y15" i="1"/>
  <c r="Y63" i="1"/>
  <c r="Y12" i="1"/>
  <c r="Z40" i="1" s="1"/>
  <c r="Y62" i="1"/>
  <c r="Y61" i="1"/>
  <c r="Y60" i="1"/>
  <c r="Y5" i="1"/>
  <c r="Y59" i="1"/>
  <c r="Y54" i="1"/>
  <c r="Y53" i="1"/>
  <c r="Y52" i="1"/>
  <c r="Y51" i="1"/>
  <c r="Y50" i="1"/>
  <c r="Y49" i="1"/>
  <c r="Y48" i="1"/>
  <c r="Y43" i="1"/>
  <c r="Y42" i="1"/>
  <c r="Y41" i="1"/>
  <c r="X12" i="1"/>
  <c r="Y40" i="1"/>
  <c r="Y39" i="1"/>
  <c r="Y38" i="1"/>
  <c r="Y37" i="1"/>
  <c r="Y10" i="1"/>
  <c r="Y8" i="1"/>
  <c r="X24" i="1"/>
  <c r="X55" i="1" s="1"/>
  <c r="X21" i="1"/>
  <c r="X54" i="1" s="1"/>
  <c r="X18" i="1"/>
  <c r="X53" i="1" s="1"/>
  <c r="X15" i="1"/>
  <c r="X52" i="1" s="1"/>
  <c r="X51" i="1"/>
  <c r="X50" i="1"/>
  <c r="X49" i="1"/>
  <c r="X5" i="1"/>
  <c r="X48" i="1"/>
  <c r="X65" i="1"/>
  <c r="X63" i="1"/>
  <c r="X62" i="1"/>
  <c r="X61" i="1"/>
  <c r="X60" i="1"/>
  <c r="X59" i="1"/>
  <c r="W21" i="1"/>
  <c r="W65" i="1" s="1"/>
  <c r="X37" i="1"/>
  <c r="W5" i="1"/>
  <c r="W59" i="1" s="1"/>
  <c r="X43" i="1"/>
  <c r="W12" i="1"/>
  <c r="X40" i="1" s="1"/>
  <c r="X39" i="1"/>
  <c r="X38" i="1"/>
  <c r="X10" i="1"/>
  <c r="W24" i="1"/>
  <c r="W66" i="1"/>
  <c r="W18" i="1"/>
  <c r="W64" i="1"/>
  <c r="W15" i="1"/>
  <c r="W63" i="1"/>
  <c r="W61" i="1"/>
  <c r="W60" i="1"/>
  <c r="W54" i="1"/>
  <c r="W50" i="1"/>
  <c r="W49" i="1"/>
  <c r="W43" i="1"/>
  <c r="W39" i="1"/>
  <c r="W38" i="1"/>
  <c r="W10" i="1"/>
  <c r="E24" i="1"/>
  <c r="E66" i="1" s="1"/>
  <c r="F24" i="1"/>
  <c r="F66" i="1" s="1"/>
  <c r="G24" i="1"/>
  <c r="G66" i="1" s="1"/>
  <c r="H24" i="1"/>
  <c r="H66" i="1" s="1"/>
  <c r="I24" i="1"/>
  <c r="I66" i="1" s="1"/>
  <c r="J24" i="1"/>
  <c r="J66" i="1" s="1"/>
  <c r="K24" i="1"/>
  <c r="K66" i="1" s="1"/>
  <c r="L24" i="1"/>
  <c r="L66" i="1" s="1"/>
  <c r="M24" i="1"/>
  <c r="M66" i="1" s="1"/>
  <c r="N24" i="1"/>
  <c r="N66" i="1" s="1"/>
  <c r="O24" i="1"/>
  <c r="O66" i="1" s="1"/>
  <c r="P24" i="1"/>
  <c r="P66" i="1" s="1"/>
  <c r="Q24" i="1"/>
  <c r="Q66" i="1" s="1"/>
  <c r="R24" i="1"/>
  <c r="R66" i="1" s="1"/>
  <c r="S24" i="1"/>
  <c r="S66" i="1" s="1"/>
  <c r="T24" i="1"/>
  <c r="T66" i="1" s="1"/>
  <c r="U24" i="1"/>
  <c r="U66" i="1" s="1"/>
  <c r="V24" i="1"/>
  <c r="V66" i="1" s="1"/>
  <c r="D24" i="1"/>
  <c r="D66" i="1" s="1"/>
  <c r="E21" i="1"/>
  <c r="E65" i="1" s="1"/>
  <c r="F21" i="1"/>
  <c r="F65" i="1" s="1"/>
  <c r="G21" i="1"/>
  <c r="G65" i="1" s="1"/>
  <c r="H21" i="1"/>
  <c r="H65" i="1" s="1"/>
  <c r="I21" i="1"/>
  <c r="I65" i="1" s="1"/>
  <c r="J21" i="1"/>
  <c r="J65" i="1" s="1"/>
  <c r="K21" i="1"/>
  <c r="K65" i="1" s="1"/>
  <c r="L21" i="1"/>
  <c r="L65" i="1" s="1"/>
  <c r="M21" i="1"/>
  <c r="M65" i="1" s="1"/>
  <c r="N21" i="1"/>
  <c r="N65" i="1" s="1"/>
  <c r="O21" i="1"/>
  <c r="O65" i="1" s="1"/>
  <c r="P21" i="1"/>
  <c r="P65" i="1" s="1"/>
  <c r="Q21" i="1"/>
  <c r="Q65" i="1" s="1"/>
  <c r="R21" i="1"/>
  <c r="R65" i="1" s="1"/>
  <c r="S21" i="1"/>
  <c r="S65" i="1" s="1"/>
  <c r="T21" i="1"/>
  <c r="T65" i="1" s="1"/>
  <c r="U21" i="1"/>
  <c r="U65" i="1" s="1"/>
  <c r="V21" i="1"/>
  <c r="V65" i="1" s="1"/>
  <c r="D21" i="1"/>
  <c r="D65" i="1" s="1"/>
  <c r="E18" i="1"/>
  <c r="E64" i="1" s="1"/>
  <c r="F18" i="1"/>
  <c r="F64" i="1" s="1"/>
  <c r="G18" i="1"/>
  <c r="G64" i="1" s="1"/>
  <c r="H18" i="1"/>
  <c r="H64" i="1" s="1"/>
  <c r="I18" i="1"/>
  <c r="I64" i="1" s="1"/>
  <c r="J18" i="1"/>
  <c r="J64" i="1" s="1"/>
  <c r="K18" i="1"/>
  <c r="K64" i="1" s="1"/>
  <c r="L18" i="1"/>
  <c r="L64" i="1" s="1"/>
  <c r="M18" i="1"/>
  <c r="M64" i="1" s="1"/>
  <c r="N18" i="1"/>
  <c r="N64" i="1" s="1"/>
  <c r="O18" i="1"/>
  <c r="O64" i="1" s="1"/>
  <c r="P18" i="1"/>
  <c r="P64" i="1" s="1"/>
  <c r="Q18" i="1"/>
  <c r="Q64" i="1" s="1"/>
  <c r="R18" i="1"/>
  <c r="R64" i="1" s="1"/>
  <c r="S18" i="1"/>
  <c r="S64" i="1" s="1"/>
  <c r="T18" i="1"/>
  <c r="T64" i="1" s="1"/>
  <c r="U18" i="1"/>
  <c r="U64" i="1" s="1"/>
  <c r="V18" i="1"/>
  <c r="V64" i="1" s="1"/>
  <c r="D18" i="1"/>
  <c r="D64" i="1" s="1"/>
  <c r="E15" i="1"/>
  <c r="E63" i="1" s="1"/>
  <c r="F15" i="1"/>
  <c r="F63" i="1" s="1"/>
  <c r="G15" i="1"/>
  <c r="G63" i="1" s="1"/>
  <c r="H15" i="1"/>
  <c r="H63" i="1" s="1"/>
  <c r="I15" i="1"/>
  <c r="I63" i="1" s="1"/>
  <c r="J15" i="1"/>
  <c r="J63" i="1" s="1"/>
  <c r="K15" i="1"/>
  <c r="K63" i="1" s="1"/>
  <c r="L15" i="1"/>
  <c r="L63" i="1" s="1"/>
  <c r="M15" i="1"/>
  <c r="M63" i="1" s="1"/>
  <c r="N15" i="1"/>
  <c r="N63" i="1" s="1"/>
  <c r="O15" i="1"/>
  <c r="O63" i="1" s="1"/>
  <c r="P15" i="1"/>
  <c r="P63" i="1" s="1"/>
  <c r="Q15" i="1"/>
  <c r="Q63" i="1" s="1"/>
  <c r="R15" i="1"/>
  <c r="R63" i="1" s="1"/>
  <c r="S15" i="1"/>
  <c r="S63" i="1" s="1"/>
  <c r="T15" i="1"/>
  <c r="T63" i="1" s="1"/>
  <c r="U15" i="1"/>
  <c r="U63" i="1" s="1"/>
  <c r="V15" i="1"/>
  <c r="V63" i="1" s="1"/>
  <c r="D15" i="1"/>
  <c r="D63" i="1" s="1"/>
  <c r="E62" i="1"/>
  <c r="F12" i="1"/>
  <c r="F62" i="1" s="1"/>
  <c r="G12" i="1"/>
  <c r="G62" i="1" s="1"/>
  <c r="H12" i="1"/>
  <c r="H62" i="1" s="1"/>
  <c r="I12" i="1"/>
  <c r="I62" i="1" s="1"/>
  <c r="J12" i="1"/>
  <c r="J62" i="1" s="1"/>
  <c r="K12" i="1"/>
  <c r="K62" i="1" s="1"/>
  <c r="L12" i="1"/>
  <c r="L62" i="1" s="1"/>
  <c r="M12" i="1"/>
  <c r="M62" i="1" s="1"/>
  <c r="N12" i="1"/>
  <c r="N62" i="1" s="1"/>
  <c r="O12" i="1"/>
  <c r="O62" i="1" s="1"/>
  <c r="P12" i="1"/>
  <c r="P62" i="1" s="1"/>
  <c r="Q12" i="1"/>
  <c r="Q62" i="1" s="1"/>
  <c r="R12" i="1"/>
  <c r="R62" i="1" s="1"/>
  <c r="S12" i="1"/>
  <c r="S62" i="1" s="1"/>
  <c r="T12" i="1"/>
  <c r="T62" i="1" s="1"/>
  <c r="U12" i="1"/>
  <c r="U62" i="1" s="1"/>
  <c r="V12" i="1"/>
  <c r="V62" i="1" s="1"/>
  <c r="D12" i="1"/>
  <c r="D62" i="1" s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D61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D60" i="1"/>
  <c r="E5" i="1"/>
  <c r="E59" i="1" s="1"/>
  <c r="F5" i="1"/>
  <c r="F59" i="1" s="1"/>
  <c r="G5" i="1"/>
  <c r="G59" i="1" s="1"/>
  <c r="H5" i="1"/>
  <c r="H59" i="1" s="1"/>
  <c r="I5" i="1"/>
  <c r="I59" i="1" s="1"/>
  <c r="J5" i="1"/>
  <c r="J59" i="1" s="1"/>
  <c r="K5" i="1"/>
  <c r="K59" i="1" s="1"/>
  <c r="L5" i="1"/>
  <c r="L59" i="1" s="1"/>
  <c r="M5" i="1"/>
  <c r="M59" i="1" s="1"/>
  <c r="N5" i="1"/>
  <c r="N59" i="1" s="1"/>
  <c r="O5" i="1"/>
  <c r="O59" i="1" s="1"/>
  <c r="P5" i="1"/>
  <c r="P59" i="1" s="1"/>
  <c r="Q5" i="1"/>
  <c r="Q59" i="1" s="1"/>
  <c r="R5" i="1"/>
  <c r="R59" i="1" s="1"/>
  <c r="S5" i="1"/>
  <c r="S59" i="1" s="1"/>
  <c r="T5" i="1"/>
  <c r="T59" i="1" s="1"/>
  <c r="U5" i="1"/>
  <c r="U59" i="1" s="1"/>
  <c r="V5" i="1"/>
  <c r="V59" i="1" s="1"/>
  <c r="D5" i="1"/>
  <c r="D59" i="1" s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D55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D54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D53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D52" i="1"/>
  <c r="E51" i="1"/>
  <c r="G51" i="1"/>
  <c r="I51" i="1"/>
  <c r="K51" i="1"/>
  <c r="M51" i="1"/>
  <c r="O51" i="1"/>
  <c r="Q51" i="1"/>
  <c r="S51" i="1"/>
  <c r="U51" i="1"/>
  <c r="D51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D50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D49" i="1"/>
  <c r="F48" i="1"/>
  <c r="H48" i="1"/>
  <c r="J48" i="1"/>
  <c r="L48" i="1"/>
  <c r="N48" i="1"/>
  <c r="P48" i="1"/>
  <c r="R48" i="1"/>
  <c r="T48" i="1"/>
  <c r="V48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D44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D43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D42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D41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D40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D39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D38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D10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D8" i="1"/>
  <c r="W8" i="1"/>
  <c r="W37" i="1"/>
  <c r="W41" i="1"/>
  <c r="W48" i="1"/>
  <c r="W52" i="1"/>
  <c r="X8" i="1"/>
  <c r="W42" i="1"/>
  <c r="W44" i="1"/>
  <c r="W53" i="1"/>
  <c r="W55" i="1"/>
  <c r="Y44" i="1" l="1"/>
  <c r="Z41" i="1"/>
  <c r="Z63" i="1"/>
  <c r="Z51" i="1"/>
  <c r="Z53" i="1"/>
  <c r="D37" i="1"/>
  <c r="D48" i="1"/>
  <c r="U48" i="1"/>
  <c r="S48" i="1"/>
  <c r="Q48" i="1"/>
  <c r="O48" i="1"/>
  <c r="M48" i="1"/>
  <c r="K48" i="1"/>
  <c r="I48" i="1"/>
  <c r="G48" i="1"/>
  <c r="E48" i="1"/>
  <c r="V51" i="1"/>
  <c r="T51" i="1"/>
  <c r="R51" i="1"/>
  <c r="P51" i="1"/>
  <c r="N51" i="1"/>
  <c r="L51" i="1"/>
  <c r="J51" i="1"/>
  <c r="H51" i="1"/>
  <c r="F51" i="1"/>
  <c r="W40" i="1"/>
  <c r="W51" i="1"/>
  <c r="W62" i="1"/>
  <c r="X41" i="1"/>
  <c r="X42" i="1"/>
  <c r="X44" i="1"/>
  <c r="X64" i="1"/>
  <c r="X66" i="1"/>
  <c r="Y66" i="1"/>
  <c r="Z42" i="1"/>
</calcChain>
</file>

<file path=xl/sharedStrings.xml><?xml version="1.0" encoding="utf-8"?>
<sst xmlns="http://schemas.openxmlformats.org/spreadsheetml/2006/main" count="443" uniqueCount="184">
  <si>
    <t>Единица</t>
  </si>
  <si>
    <t>Абсолютные значения выбросов основных загрязняющих веществ</t>
  </si>
  <si>
    <t>1000 т / год</t>
  </si>
  <si>
    <t>%</t>
  </si>
  <si>
    <t>т/год</t>
  </si>
  <si>
    <t>Оксид углерода CO-общие</t>
  </si>
  <si>
    <r>
      <t>Диоксид серы SO</t>
    </r>
    <r>
      <rPr>
        <b/>
        <vertAlign val="subscript"/>
        <sz val="12"/>
        <rFont val="Calibri"/>
        <family val="2"/>
        <charset val="238"/>
      </rPr>
      <t>2</t>
    </r>
    <r>
      <rPr>
        <b/>
        <sz val="12"/>
        <rFont val="Calibri"/>
        <family val="2"/>
        <charset val="238"/>
      </rPr>
      <t>-общие</t>
    </r>
  </si>
  <si>
    <t xml:space="preserve">ОВЧ (твердые) </t>
  </si>
  <si>
    <t>Диоксид азота NО2</t>
  </si>
  <si>
    <t>Углеводороды, включая НМЛОС</t>
  </si>
  <si>
    <t>Свинец Pb</t>
  </si>
  <si>
    <t>Кадмий Cd</t>
  </si>
  <si>
    <t>Ртуть Hg</t>
  </si>
  <si>
    <t xml:space="preserve">Выбросы загрязняющих веществ в атмосферный воздух </t>
  </si>
  <si>
    <t>от стационарных источников</t>
  </si>
  <si>
    <t>в том числе:</t>
  </si>
  <si>
    <t>Аммиак NH3-общие</t>
  </si>
  <si>
    <t>Выбросы загрязняющих веществ</t>
  </si>
  <si>
    <t xml:space="preserve">Абсолютные значения общих выбросов других загрязняющих веществ от стационарных источников  </t>
  </si>
  <si>
    <t>Метан СН4</t>
  </si>
  <si>
    <t>…</t>
  </si>
  <si>
    <t>Выбросы основных загрязняющих веществ на душу населения</t>
  </si>
  <si>
    <t>в том числе от стационарных источников</t>
  </si>
  <si>
    <t>Диоксид серы SO2-общие</t>
  </si>
  <si>
    <t>кг / чел</t>
  </si>
  <si>
    <t>млн человек</t>
  </si>
  <si>
    <t>Выбросы основных загрязняющих веществ на единицу площади</t>
  </si>
  <si>
    <t>Выбросы основных загрязняющих веществ на единицу ВВП</t>
  </si>
  <si>
    <t>Площадь страны</t>
  </si>
  <si>
    <r>
      <t>1000 км</t>
    </r>
    <r>
      <rPr>
        <vertAlign val="superscript"/>
        <sz val="12"/>
        <color indexed="8"/>
        <rFont val="Calibri"/>
        <family val="2"/>
        <charset val="238"/>
      </rPr>
      <t>2</t>
    </r>
  </si>
  <si>
    <r>
      <t>т/км</t>
    </r>
    <r>
      <rPr>
        <vertAlign val="superscript"/>
        <sz val="12"/>
        <color indexed="8"/>
        <rFont val="Calibri"/>
        <family val="2"/>
        <charset val="238"/>
      </rPr>
      <t>2</t>
    </r>
  </si>
  <si>
    <t>миллиардов  долларов США по ППС</t>
  </si>
  <si>
    <t>кг / тыс. долл. США по ППС</t>
  </si>
  <si>
    <t>Республика Беларусь</t>
  </si>
  <si>
    <t>Секция (подсекция) ОКРБ 005-2006</t>
  </si>
  <si>
    <t xml:space="preserve">по видам экономической деятельности по ОКРБ 005-2006 (сопоставим с NACE Rev. 1.1) </t>
  </si>
  <si>
    <t>Сельское хозяйство, охота и лесное хозяйство</t>
  </si>
  <si>
    <t>A</t>
  </si>
  <si>
    <t>Рыболовство, рыбоводство</t>
  </si>
  <si>
    <t>B</t>
  </si>
  <si>
    <t>Горнодобывающая промышленность</t>
  </si>
  <si>
    <t>С</t>
  </si>
  <si>
    <t>Обрабатывающая промышленность</t>
  </si>
  <si>
    <t>D</t>
  </si>
  <si>
    <t>производство продуктов питания, включая напитки, и табачных изделий</t>
  </si>
  <si>
    <t>DA</t>
  </si>
  <si>
    <t>текстильное и швейное производство</t>
  </si>
  <si>
    <t>DB</t>
  </si>
  <si>
    <t>производство кожи, изделий из кожи и производство обуви</t>
  </si>
  <si>
    <t>DC</t>
  </si>
  <si>
    <t>обработка древесины и производство изделий из дерева</t>
  </si>
  <si>
    <t>DD</t>
  </si>
  <si>
    <t>целлюлозно-бумажное производство. Издательская деятельность</t>
  </si>
  <si>
    <t>DE</t>
  </si>
  <si>
    <t>производство кокса, нефтепродуктов и ядерных материалов</t>
  </si>
  <si>
    <t>DF</t>
  </si>
  <si>
    <t>химическое производство</t>
  </si>
  <si>
    <t>DG</t>
  </si>
  <si>
    <t>производство резиновых и пластмассовых изделий</t>
  </si>
  <si>
    <t>DH</t>
  </si>
  <si>
    <t>производство прочих неметаллических минеральных продуктов</t>
  </si>
  <si>
    <t>DI</t>
  </si>
  <si>
    <t>металлургическое производство и производство готовых металлических изделий</t>
  </si>
  <si>
    <t>DJ</t>
  </si>
  <si>
    <t>производство машин и оборудования</t>
  </si>
  <si>
    <t>DK</t>
  </si>
  <si>
    <t>производство электрооборудования, электронного и оптического оборудования</t>
  </si>
  <si>
    <t>DL</t>
  </si>
  <si>
    <t>производство транспортных средств и оборудования</t>
  </si>
  <si>
    <t>DM</t>
  </si>
  <si>
    <t>прочие отрасли промышленности</t>
  </si>
  <si>
    <t>DN</t>
  </si>
  <si>
    <t>Производство и распределение электроэнергии, газа и воды</t>
  </si>
  <si>
    <t>E</t>
  </si>
  <si>
    <t>Строительство</t>
  </si>
  <si>
    <t>F</t>
  </si>
  <si>
    <t>Торговля; ремонт автомобилей, бытовых изделий и предметов личного пользования</t>
  </si>
  <si>
    <t>G</t>
  </si>
  <si>
    <t>Гостиницы и рестораны</t>
  </si>
  <si>
    <t>H</t>
  </si>
  <si>
    <t>Транспорт и связь</t>
  </si>
  <si>
    <t>I</t>
  </si>
  <si>
    <t>Финансовая деятельность</t>
  </si>
  <si>
    <t>J</t>
  </si>
  <si>
    <t>Операции с недвижимым имуществом, аренда и предоставление услуг потребителям</t>
  </si>
  <si>
    <t>K</t>
  </si>
  <si>
    <t>Государственное управление</t>
  </si>
  <si>
    <t>L</t>
  </si>
  <si>
    <t>Образование</t>
  </si>
  <si>
    <t>M</t>
  </si>
  <si>
    <t>Здравоохранение и социальные услуги</t>
  </si>
  <si>
    <t>N</t>
  </si>
  <si>
    <t>Предоставление коммунальных, социальных и персональных услуг</t>
  </si>
  <si>
    <t>O</t>
  </si>
  <si>
    <t>Секция (подсекция) ОКРБ 005-2011</t>
  </si>
  <si>
    <t>по видам экономической деятельности ОКРБ 005-2011 (сопоставим с NACE Rev. 2.0)</t>
  </si>
  <si>
    <t>Сельское, лесное и рыбное хозяйство</t>
  </si>
  <si>
    <t>C</t>
  </si>
  <si>
    <t>производство продуктов питания, напитков и табачных изделий</t>
  </si>
  <si>
    <t>CA</t>
  </si>
  <si>
    <t>производство текстильных изделий, одежды, изделий из кожи и меха</t>
  </si>
  <si>
    <t>CB</t>
  </si>
  <si>
    <t>производство изделий из дерева и бумаги; полиграфическая деятельность и тиражирование  записанных носителей информации</t>
  </si>
  <si>
    <t>CC</t>
  </si>
  <si>
    <t>производство кокса и продуктов нефтепереработки</t>
  </si>
  <si>
    <t>CD</t>
  </si>
  <si>
    <t>производство химических продуктов</t>
  </si>
  <si>
    <t>CE</t>
  </si>
  <si>
    <t>производство основных фармацевтических продуктов и фармацевтических препаратов</t>
  </si>
  <si>
    <t>CF</t>
  </si>
  <si>
    <t>производство резиновых и пластмассовых изделий, прочих неметаллических минеральных продуктов</t>
  </si>
  <si>
    <t>CG</t>
  </si>
  <si>
    <t>металлургическое производство. Производство готовых металлических изделий, кроме машин и оборудования</t>
  </si>
  <si>
    <t>CH</t>
  </si>
  <si>
    <t>производство вычислительной, электронной и оптической аппаратуры</t>
  </si>
  <si>
    <t>CI</t>
  </si>
  <si>
    <t>производство электрооборудования</t>
  </si>
  <si>
    <t>CJ</t>
  </si>
  <si>
    <t>производство машин и оборудования, не включенных в другие группировки</t>
  </si>
  <si>
    <t>CK</t>
  </si>
  <si>
    <t>CL</t>
  </si>
  <si>
    <t>производство прочих готовых изделий; ремонт, монтаж машин и оборудования</t>
  </si>
  <si>
    <t>CM</t>
  </si>
  <si>
    <t>Cнабжение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</si>
  <si>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</si>
  <si>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</si>
  <si>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</si>
  <si>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Услуги по временному проживанию и питанию</t>
  </si>
  <si>
    <t>Информация и связь</t>
  </si>
  <si>
    <t>Финансовая и страховая деятельность</t>
  </si>
  <si>
    <t>Операции с недвижимым имуществом</t>
  </si>
  <si>
    <t>Профессиональная, научная и техническая деятельность</t>
  </si>
  <si>
    <t>Деятельность в сфере административных и вспомогательных услуг</t>
  </si>
  <si>
    <t>P</t>
  </si>
  <si>
    <t>Q</t>
  </si>
  <si>
    <t>Творчество, спорт, развлечения и отдых</t>
  </si>
  <si>
    <t>R</t>
  </si>
  <si>
    <t>Предоставление прочих видов услуг</t>
  </si>
  <si>
    <t>S</t>
  </si>
  <si>
    <t>Временные ряды данных по показателям за период 2010-2015 гг., Таблица A-1.Выбросы загрязняющих веществ в атмосферный воздух:</t>
  </si>
  <si>
    <t>тыс. т</t>
  </si>
  <si>
    <t>Выбросы загрязняющих веществ в атмосферный воздух от стационарных источников всего</t>
  </si>
  <si>
    <t xml:space="preserve"> - </t>
  </si>
  <si>
    <t>на 26.10.2017</t>
  </si>
  <si>
    <t>-</t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</si>
  <si>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</si>
  <si>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</si>
  <si>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</si>
  <si>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</si>
  <si>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</si>
  <si>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>выбросы загрязняющих веществ в атмосферный воздух всего, а также от стационарных и мобильных источников;</t>
  </si>
  <si>
    <t>выбросы загрязняющих веществ в атмосферный воздух по отдельным веществам (диоксид серы (SO2-общие), диоксид азота (NО2), углеводороды, включая неметановые летучие органические соединения, оксид углерода (CO-общие), общее содержание взвешенных частиц (твердые));</t>
  </si>
  <si>
    <t>выбросы загрязняющих веществ от стационарных источников по таким веществам, как аммиак (NH3-общие), метан (СН4), свинец (Pb), кадмий (Cd), ртуть (Hg);</t>
  </si>
  <si>
    <t>выбросы загрязняющих веществ от стационарных источников в разрезе видов экономической деятельности;</t>
  </si>
  <si>
    <t>кроме того, показатели приведены в расчете на душу населения, единицу площади страны и единицу ВВП</t>
  </si>
  <si>
    <t>выбросы загрязняющих веществ от мобильных источников рассчитываются в соответствии с Инструкцией о порядке учета выбросов загрязняющих веществ в атмосферный воздух от мобильных источников на основании количества потребляемого топлива и данных по распределению парка механических транспортных средств, находящихся в обращении на территории Республики Беларусь;</t>
  </si>
  <si>
    <t xml:space="preserve">выбросы загрязняющих веществ от стационарных источников формируются на основе формы государственной статистической отчетности 1-воздух (Минприроды) «Отчет о выбросах загрязняющих веществ и диоксида углерода в атмосферный воздух от стационарных источников выбросов», которую предоставляют юридические лица (кроме субъектов малого предпринимательства), эксплуатирующие объекты воздействия на атмосферный воздух, имеющие стационарные источники выбросов, у которых количество загрязняющих веществ, разрешенных к выбросу в атмосферный воздух, устанавливаемое территориальными органами Министерства природных ресурсов и охраны окружающей среды Республики Беларусь в разрешении на выбросы загрязняющих веществ в атмосферный воздух или комплексном природоохранном разрешении в отчетном году (кроме загрязняющих веществ 1 класса опасности), составляет 25 тонн и более в год и (или) загрязняющих веществ 1 класса опасности составляет 1 кг и более в год; </t>
  </si>
  <si>
    <t>при формировании официальной статистической информации о выбросах загрязняющих веществ от стационарных источников в разрезе видов экономической деятельности:</t>
  </si>
  <si>
    <t>в период 2010-2015 гг. использовался Общегосударственный классификатор Республики Беларусь ОКРБ 005-2006 "Виды экономической деятельности" (соответствует NACE Rev. 1.1);</t>
  </si>
  <si>
    <t>в период с 2016 г. – Общегосударственный классификатор Республики Беларусь ОКРБ 005-2011 "Виды экономической деятельности" (соответствует NACE Rev. 2.0);</t>
  </si>
  <si>
    <t>выбросы загрязняющих веществ в атмосферный воздух от стационарных источников:</t>
  </si>
  <si>
    <t>форма государственной статистической отчетности 1-воздух (Минприроды) «Отчет о выбросах загрязняющих веществ и диоксида углерода в атмосферный воздух от стационарных источников выбросов»;</t>
  </si>
  <si>
    <t xml:space="preserve">ответственным за формирование в период 1990-2014 является Национальный статистический комитет Республики Беларусь; </t>
  </si>
  <si>
    <t>с 2015 года – Министерство природных ресурсов и охраны окружающей среды Республики Беларусь;</t>
  </si>
  <si>
    <t xml:space="preserve">выбросы загрязняющих веществ в атмосферный воздух от мобильных источников: </t>
  </si>
  <si>
    <t>свидетельствует о степени существующего и ожидаемого давления выбросов вредных веществ на окружающую среду</t>
  </si>
  <si>
    <r>
      <rPr>
        <b/>
        <sz val="12"/>
        <color theme="1"/>
        <rFont val="Arial"/>
        <family val="2"/>
        <charset val="204"/>
      </rPr>
      <t>выбросы загрязняющих веществ в атмосферный воздух</t>
    </r>
    <r>
      <rPr>
        <sz val="12"/>
        <color theme="1"/>
        <rFont val="Arial"/>
        <family val="2"/>
        <charset val="204"/>
      </rPr>
      <t xml:space="preserve"> включают выбросы от мобильных и стационарных источников выбросов;</t>
    </r>
  </si>
  <si>
    <r>
      <rPr>
        <b/>
        <sz val="12"/>
        <color theme="1"/>
        <rFont val="Arial"/>
        <family val="2"/>
        <charset val="204"/>
      </rPr>
      <t>мобильные источники выбросов</t>
    </r>
    <r>
      <rPr>
        <sz val="12"/>
        <color theme="1"/>
        <rFont val="Arial"/>
        <family val="2"/>
        <charset val="204"/>
      </rPr>
      <t xml:space="preserve"> – транспортные средства и самоходные машины, оснащенные двигателями, эксплуатация которых влечет за собой выбросы загрязняющих веществ в атмосферный воздух;</t>
    </r>
  </si>
  <si>
    <r>
      <rPr>
        <b/>
        <sz val="12"/>
        <color theme="1"/>
        <rFont val="Arial"/>
        <family val="2"/>
        <charset val="204"/>
      </rPr>
      <t>стационарные источники выбросов</t>
    </r>
    <r>
      <rPr>
        <sz val="12"/>
        <color theme="1"/>
        <rFont val="Arial"/>
        <family val="2"/>
        <charset val="204"/>
      </rPr>
      <t xml:space="preserve"> – источники выбросов, перемещение которых без несоразмерного ущерба их назначению невозможно; </t>
    </r>
  </si>
  <si>
    <t>А1 – Выбросы загрязняющих веществ в атмосферный воздух</t>
  </si>
  <si>
    <t xml:space="preserve">административные данные; </t>
  </si>
  <si>
    <t>ответственным за формирование является Министерство природных ресурсов и охраны окружающей среды Республики Беларусь</t>
  </si>
  <si>
    <t>Справочно:</t>
  </si>
  <si>
    <t>По данным Министерства природных ресурсов и охраны окружающей среды Республики Беларусь.</t>
  </si>
  <si>
    <t>от мобильных источников</t>
  </si>
  <si>
    <t>в том числе от мобильных источников</t>
  </si>
  <si>
    <t>Население Беларуси*</t>
  </si>
  <si>
    <t>Примечание:</t>
  </si>
  <si>
    <t>* При расчете показателя за 2009 – 2019 гг. использована среднегодовая численность населения, скорректированная по итогам переписи населения 2019 года.</t>
  </si>
  <si>
    <r>
      <t xml:space="preserve"> Временные ряды данных по показателям за период 1990-2021 гг., Таблица A-1: Выбросы загрязняющих веществ в атмосферный воздух: </t>
    </r>
    <r>
      <rPr>
        <i/>
        <sz val="14"/>
        <color indexed="8"/>
        <rFont val="Calibri"/>
        <family val="2"/>
        <charset val="238"/>
      </rPr>
      <t>Беларусь</t>
    </r>
  </si>
  <si>
    <t>ВВП в сопоставимых ценах (2017) по данным Всемирного банка на 30.06.2022</t>
  </si>
  <si>
    <t xml:space="preserve">Временные ряды данных по показателям за 2016-2021 гг.,Таблица A-1.Выбросы загрязняющих веществ                                                                            в атмосферный воздух: </t>
  </si>
  <si>
    <t>на 07.07.2022</t>
  </si>
  <si>
    <t>за 1990-2021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</si>
</sst>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8"/>
      <name val="Calibri"/>
      <family val="2"/>
      <charset val="238"/>
    </font>
    <font>
      <b/>
      <vertAlign val="subscript"/>
      <sz val="12"/>
      <name val="Calibri"/>
      <family val="2"/>
      <charset val="238"/>
    </font>
    <font>
      <b/>
      <sz val="12"/>
      <color indexed="8"/>
      <name val="Calibri"/>
      <family val="2"/>
      <charset val="204"/>
    </font>
    <font>
      <i/>
      <sz val="12"/>
      <color indexed="8"/>
      <name val="Calibri"/>
      <family val="2"/>
      <charset val="238"/>
    </font>
    <font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i/>
      <sz val="12"/>
      <color indexed="8"/>
      <name val="Calibri"/>
      <family val="2"/>
      <charset val="204"/>
    </font>
    <font>
      <vertAlign val="superscript"/>
      <sz val="12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name val="Calibri"/>
      <family val="2"/>
      <charset val="204"/>
    </font>
    <font>
      <b/>
      <sz val="14"/>
      <name val="Calibri"/>
      <family val="2"/>
    </font>
    <font>
      <i/>
      <sz val="14"/>
      <name val="Calibri"/>
      <family val="2"/>
      <charset val="204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Calibri"/>
      <family val="2"/>
    </font>
    <font>
      <i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wrapText="1"/>
    </xf>
    <xf numFmtId="0" fontId="12" fillId="3" borderId="1" xfId="0" applyFont="1" applyFill="1" applyBorder="1" applyAlignment="1">
      <alignment horizontal="center"/>
    </xf>
    <xf numFmtId="0" fontId="22" fillId="0" borderId="0" xfId="0" applyFont="1" applyBorder="1"/>
    <xf numFmtId="0" fontId="22" fillId="0" borderId="0" xfId="0" applyFont="1"/>
    <xf numFmtId="165" fontId="5" fillId="4" borderId="1" xfId="0" applyNumberFormat="1" applyFont="1" applyFill="1" applyBorder="1" applyAlignment="1">
      <alignment horizontal="center" vertical="top" wrapText="1"/>
    </xf>
    <xf numFmtId="165" fontId="11" fillId="4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5" fillId="5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165" fontId="6" fillId="4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65" fontId="14" fillId="4" borderId="1" xfId="0" applyNumberFormat="1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165" fontId="11" fillId="4" borderId="3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5" fontId="13" fillId="6" borderId="1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 wrapText="1"/>
    </xf>
    <xf numFmtId="165" fontId="5" fillId="6" borderId="1" xfId="0" applyNumberFormat="1" applyFont="1" applyFill="1" applyBorder="1" applyAlignment="1">
      <alignment horizontal="center" vertical="top" wrapText="1"/>
    </xf>
    <xf numFmtId="165" fontId="7" fillId="6" borderId="1" xfId="0" applyNumberFormat="1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165" fontId="15" fillId="6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/>
    <xf numFmtId="0" fontId="7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165" fontId="5" fillId="4" borderId="2" xfId="0" applyNumberFormat="1" applyFont="1" applyFill="1" applyBorder="1" applyAlignment="1">
      <alignment horizontal="center" vertical="top" wrapText="1"/>
    </xf>
    <xf numFmtId="165" fontId="18" fillId="4" borderId="2" xfId="0" applyNumberFormat="1" applyFont="1" applyFill="1" applyBorder="1" applyAlignment="1">
      <alignment horizontal="center" vertical="center" wrapText="1"/>
    </xf>
    <xf numFmtId="165" fontId="18" fillId="4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165" fontId="5" fillId="5" borderId="1" xfId="0" applyNumberFormat="1" applyFont="1" applyFill="1" applyBorder="1" applyAlignment="1">
      <alignment horizontal="center" vertical="center" wrapText="1"/>
    </xf>
    <xf numFmtId="0" fontId="19" fillId="7" borderId="0" xfId="0" applyFont="1" applyFill="1"/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4" fillId="2" borderId="5" xfId="0" applyFont="1" applyFill="1" applyBorder="1" applyAlignment="1"/>
    <xf numFmtId="0" fontId="0" fillId="2" borderId="5" xfId="0" applyFont="1" applyFill="1" applyBorder="1" applyAlignment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/>
    <xf numFmtId="0" fontId="23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wrapText="1"/>
    </xf>
    <xf numFmtId="0" fontId="23" fillId="8" borderId="1" xfId="0" applyFont="1" applyFill="1" applyBorder="1" applyAlignment="1">
      <alignment horizontal="center" vertical="center"/>
    </xf>
    <xf numFmtId="165" fontId="23" fillId="8" borderId="1" xfId="0" applyNumberFormat="1" applyFont="1" applyFill="1" applyBorder="1" applyAlignment="1">
      <alignment horizontal="center" vertical="center"/>
    </xf>
    <xf numFmtId="165" fontId="23" fillId="0" borderId="0" xfId="0" applyNumberFormat="1" applyFont="1"/>
    <xf numFmtId="0" fontId="26" fillId="4" borderId="1" xfId="0" applyFont="1" applyFill="1" applyBorder="1" applyAlignment="1">
      <alignment vertical="top" wrapText="1"/>
    </xf>
    <xf numFmtId="0" fontId="26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left" vertical="top" wrapText="1" indent="1"/>
    </xf>
    <xf numFmtId="0" fontId="26" fillId="6" borderId="3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/>
    </xf>
    <xf numFmtId="165" fontId="23" fillId="6" borderId="3" xfId="0" applyNumberFormat="1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left" vertical="top" wrapText="1" indent="1"/>
    </xf>
    <xf numFmtId="0" fontId="26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left" wrapText="1" indent="1"/>
    </xf>
    <xf numFmtId="0" fontId="26" fillId="4" borderId="1" xfId="0" applyFont="1" applyFill="1" applyBorder="1" applyAlignment="1">
      <alignment wrapText="1"/>
    </xf>
    <xf numFmtId="1" fontId="23" fillId="4" borderId="1" xfId="0" applyNumberFormat="1" applyFont="1" applyFill="1" applyBorder="1" applyAlignment="1">
      <alignment horizontal="center" vertical="center"/>
    </xf>
    <xf numFmtId="165" fontId="23" fillId="6" borderId="1" xfId="0" applyNumberFormat="1" applyFont="1" applyFill="1" applyBorder="1" applyAlignment="1">
      <alignment horizontal="center" vertical="center"/>
    </xf>
    <xf numFmtId="0" fontId="26" fillId="8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top" wrapText="1"/>
    </xf>
    <xf numFmtId="0" fontId="26" fillId="6" borderId="1" xfId="0" applyFont="1" applyFill="1" applyBorder="1" applyAlignment="1">
      <alignment horizontal="left" vertical="center" wrapText="1" indent="1"/>
    </xf>
    <xf numFmtId="165" fontId="32" fillId="4" borderId="3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4" fillId="0" borderId="0" xfId="0" applyFont="1"/>
    <xf numFmtId="165" fontId="15" fillId="4" borderId="2" xfId="0" applyNumberFormat="1" applyFont="1" applyFill="1" applyBorder="1" applyAlignment="1">
      <alignment horizontal="center" vertical="center" wrapText="1"/>
    </xf>
    <xf numFmtId="165" fontId="15" fillId="4" borderId="8" xfId="0" applyNumberFormat="1" applyFont="1" applyFill="1" applyBorder="1" applyAlignment="1">
      <alignment horizontal="center" vertical="center" wrapText="1"/>
    </xf>
    <xf numFmtId="165" fontId="18" fillId="4" borderId="3" xfId="0" applyNumberFormat="1" applyFont="1" applyFill="1" applyBorder="1" applyAlignment="1">
      <alignment horizontal="center" vertical="center" wrapText="1"/>
    </xf>
    <xf numFmtId="166" fontId="23" fillId="0" borderId="0" xfId="0" applyNumberFormat="1" applyFont="1"/>
    <xf numFmtId="165" fontId="35" fillId="8" borderId="1" xfId="0" applyNumberFormat="1" applyFont="1" applyFill="1" applyBorder="1" applyAlignment="1">
      <alignment horizontal="center" vertical="center"/>
    </xf>
    <xf numFmtId="165" fontId="22" fillId="0" borderId="0" xfId="0" applyNumberFormat="1" applyFont="1"/>
    <xf numFmtId="0" fontId="7" fillId="4" borderId="1" xfId="0" applyFont="1" applyFill="1" applyBorder="1" applyAlignment="1">
      <alignment horizontal="center" vertical="top" wrapText="1"/>
    </xf>
    <xf numFmtId="165" fontId="14" fillId="4" borderId="1" xfId="0" applyNumberFormat="1" applyFont="1" applyFill="1" applyBorder="1" applyAlignment="1">
      <alignment horizontal="center" vertical="center" wrapText="1"/>
    </xf>
    <xf numFmtId="0" fontId="34" fillId="2" borderId="0" xfId="0" applyFont="1" applyFill="1" applyAlignment="1">
      <alignment wrapText="1"/>
    </xf>
    <xf numFmtId="0" fontId="36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36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right"/>
    </xf>
    <xf numFmtId="0" fontId="27" fillId="3" borderId="4" xfId="0" applyFont="1" applyFill="1" applyBorder="1" applyAlignment="1">
      <alignment horizontal="center"/>
    </xf>
    <xf numFmtId="0" fontId="27" fillId="3" borderId="6" xfId="0" applyFont="1" applyFill="1" applyBorder="1" applyAlignment="1">
      <alignment horizontal="center"/>
    </xf>
    <xf numFmtId="0" fontId="27" fillId="3" borderId="7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center" wrapText="1"/>
    </xf>
    <xf numFmtId="0" fontId="21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4" fillId="3" borderId="1" xfId="0" applyFont="1" applyFill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0" fontId="24" fillId="0" borderId="7" xfId="0" applyFont="1" applyBorder="1" applyAlignment="1">
      <alignment horizontal="center" vertical="top" wrapText="1"/>
    </xf>
    <xf numFmtId="0" fontId="28" fillId="0" borderId="5" xfId="0" applyFont="1" applyBorder="1" applyAlignment="1">
      <alignment horizontal="right"/>
    </xf>
    <xf numFmtId="0" fontId="29" fillId="4" borderId="9" xfId="0" applyFont="1" applyFill="1" applyBorder="1" applyAlignment="1">
      <alignment horizontal="center" wrapText="1"/>
    </xf>
    <xf numFmtId="0" fontId="29" fillId="4" borderId="10" xfId="0" applyFont="1" applyFill="1" applyBorder="1" applyAlignment="1">
      <alignment horizontal="center" wrapText="1"/>
    </xf>
    <xf numFmtId="0" fontId="29" fillId="4" borderId="11" xfId="0" applyFont="1" applyFill="1" applyBorder="1" applyAlignment="1">
      <alignment horizontal="center" wrapText="1"/>
    </xf>
    <xf numFmtId="0" fontId="29" fillId="4" borderId="8" xfId="0" applyFont="1" applyFill="1" applyBorder="1" applyAlignment="1">
      <alignment horizontal="center" wrapText="1"/>
    </xf>
    <xf numFmtId="0" fontId="29" fillId="4" borderId="5" xfId="0" applyFont="1" applyFill="1" applyBorder="1" applyAlignment="1">
      <alignment horizontal="center" wrapText="1"/>
    </xf>
    <xf numFmtId="0" fontId="29" fillId="4" borderId="2" xfId="0" applyFont="1" applyFill="1" applyBorder="1" applyAlignment="1">
      <alignment horizontal="center" wrapText="1"/>
    </xf>
    <xf numFmtId="0" fontId="24" fillId="2" borderId="6" xfId="0" applyFont="1" applyFill="1" applyBorder="1" applyAlignment="1">
      <alignment horizontal="right"/>
    </xf>
    <xf numFmtId="0" fontId="24" fillId="3" borderId="4" xfId="0" applyFont="1" applyFill="1" applyBorder="1" applyAlignment="1">
      <alignment horizontal="center" vertical="top" wrapText="1"/>
    </xf>
    <xf numFmtId="0" fontId="24" fillId="3" borderId="6" xfId="0" applyFont="1" applyFill="1" applyBorder="1" applyAlignment="1">
      <alignment horizontal="center" vertical="top" wrapText="1"/>
    </xf>
    <xf numFmtId="0" fontId="24" fillId="3" borderId="7" xfId="0" applyFont="1" applyFill="1" applyBorder="1" applyAlignment="1">
      <alignment horizontal="center" vertical="top" wrapText="1"/>
    </xf>
    <xf numFmtId="0" fontId="31" fillId="0" borderId="0" xfId="0" applyFont="1" applyAlignment="1">
      <alignment horizontal="justify" vertical="center" wrapText="1"/>
    </xf>
    <xf numFmtId="0" fontId="30" fillId="9" borderId="0" xfId="0" applyFont="1" applyFill="1" applyAlignment="1">
      <alignment horizontal="left" vertical="center"/>
    </xf>
    <xf numFmtId="0" fontId="30" fillId="0" borderId="0" xfId="0" applyFont="1" applyAlignment="1">
      <alignment horizontal="justify" vertical="center" wrapText="1"/>
    </xf>
    <xf numFmtId="0" fontId="30" fillId="9" borderId="0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top"/>
    </xf>
    <xf numFmtId="0" fontId="30" fillId="9" borderId="0" xfId="0" applyFont="1" applyFill="1" applyAlignment="1">
      <alignment horizontal="left"/>
    </xf>
    <xf numFmtId="0" fontId="31" fillId="0" borderId="0" xfId="0" applyFont="1" applyAlignment="1">
      <alignment horizontal="justify" wrapText="1"/>
    </xf>
  </cellXfs>
  <cellStyles count="1">
    <cellStyle name="Обычный" xfId="0" builtinId="0"/>
  </cellStyles>
  <dxfs count="0"/>
  <tableStyles count="1" defaultTableStyle="TableStyleMedium2" defaultPivotStyle="PivotStyleLight16">
    <tableStyle name="Styl tabulky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2"/>
  <sheetViews>
    <sheetView topLeftCell="A28" zoomScale="60" zoomScaleNormal="60" zoomScaleSheetLayoutView="40" workbookViewId="0">
      <selection activeCell="D58" sqref="D58:AA58"/>
    </sheetView>
  </sheetViews>
  <sheetFormatPr defaultRowHeight="15" x14ac:dyDescent="0.25"/>
  <cols>
    <col min="1" max="1" width="9.140625" style="46"/>
    <col min="2" max="2" width="30.7109375" customWidth="1"/>
    <col min="3" max="3" width="16.28515625" bestFit="1" customWidth="1"/>
    <col min="4" max="22" width="9.140625" customWidth="1"/>
    <col min="23" max="23" width="10.28515625" customWidth="1"/>
    <col min="24" max="27" width="9.85546875" customWidth="1"/>
  </cols>
  <sheetData>
    <row r="1" spans="1:27" ht="39.950000000000003" customHeight="1" thickBot="1" x14ac:dyDescent="0.3">
      <c r="A1" s="44"/>
      <c r="B1" s="105" t="s">
        <v>179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7"/>
    </row>
    <row r="2" spans="1:27" ht="15.75" thickBot="1" x14ac:dyDescent="0.3">
      <c r="A2" s="4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U2" s="108" t="s">
        <v>182</v>
      </c>
      <c r="V2" s="108"/>
      <c r="W2" s="108"/>
      <c r="X2" s="108"/>
      <c r="Y2" s="108"/>
      <c r="Z2" s="108"/>
      <c r="AA2" s="108"/>
    </row>
    <row r="3" spans="1:27" s="5" customFormat="1" ht="16.5" thickBot="1" x14ac:dyDescent="0.3">
      <c r="A3" s="12"/>
      <c r="B3" s="11"/>
      <c r="C3" s="9" t="s">
        <v>0</v>
      </c>
      <c r="D3" s="9">
        <v>1990</v>
      </c>
      <c r="E3" s="9">
        <v>1995</v>
      </c>
      <c r="F3" s="9">
        <v>2000</v>
      </c>
      <c r="G3" s="9">
        <v>2001</v>
      </c>
      <c r="H3" s="9">
        <v>2002</v>
      </c>
      <c r="I3" s="9">
        <v>2003</v>
      </c>
      <c r="J3" s="9">
        <v>2004</v>
      </c>
      <c r="K3" s="9">
        <v>2005</v>
      </c>
      <c r="L3" s="9">
        <v>2006</v>
      </c>
      <c r="M3" s="9">
        <v>2007</v>
      </c>
      <c r="N3" s="9">
        <v>2008</v>
      </c>
      <c r="O3" s="9">
        <v>2009</v>
      </c>
      <c r="P3" s="9">
        <v>2010</v>
      </c>
      <c r="Q3" s="9">
        <v>2011</v>
      </c>
      <c r="R3" s="9">
        <v>2012</v>
      </c>
      <c r="S3" s="9">
        <v>2013</v>
      </c>
      <c r="T3" s="9">
        <v>2014</v>
      </c>
      <c r="U3" s="9">
        <v>2015</v>
      </c>
      <c r="V3" s="9">
        <v>2016</v>
      </c>
      <c r="W3" s="9">
        <v>2017</v>
      </c>
      <c r="X3" s="9">
        <v>2018</v>
      </c>
      <c r="Y3" s="9">
        <v>2019</v>
      </c>
      <c r="Z3" s="9">
        <v>2020</v>
      </c>
      <c r="AA3" s="9">
        <v>2021</v>
      </c>
    </row>
    <row r="4" spans="1:27" s="4" customFormat="1" ht="16.5" thickBot="1" x14ac:dyDescent="0.3">
      <c r="A4" s="45"/>
      <c r="B4" s="3"/>
      <c r="C4" s="109" t="s">
        <v>17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1"/>
    </row>
    <row r="5" spans="1:27" s="5" customFormat="1" ht="48" thickBot="1" x14ac:dyDescent="0.3">
      <c r="A5" s="12">
        <v>1</v>
      </c>
      <c r="B5" s="22" t="s">
        <v>13</v>
      </c>
      <c r="C5" s="23" t="s">
        <v>2</v>
      </c>
      <c r="D5" s="47">
        <f>D7+D9</f>
        <v>3402.8</v>
      </c>
      <c r="E5" s="47">
        <f t="shared" ref="E5:V5" si="0">E7+E9</f>
        <v>2220.8000000000002</v>
      </c>
      <c r="F5" s="47">
        <f t="shared" si="0"/>
        <v>1341.1</v>
      </c>
      <c r="G5" s="47">
        <f t="shared" si="0"/>
        <v>1318.5</v>
      </c>
      <c r="H5" s="47">
        <f t="shared" si="0"/>
        <v>1307.0999999999999</v>
      </c>
      <c r="I5" s="47">
        <f t="shared" si="0"/>
        <v>1327.1</v>
      </c>
      <c r="J5" s="47">
        <f t="shared" si="0"/>
        <v>1360</v>
      </c>
      <c r="K5" s="47">
        <f t="shared" si="0"/>
        <v>1417.6</v>
      </c>
      <c r="L5" s="47">
        <f t="shared" si="0"/>
        <v>1560.8</v>
      </c>
      <c r="M5" s="47">
        <f t="shared" si="0"/>
        <v>1531.5</v>
      </c>
      <c r="N5" s="47">
        <f t="shared" si="0"/>
        <v>1597.6</v>
      </c>
      <c r="O5" s="47">
        <f t="shared" si="0"/>
        <v>1594.4</v>
      </c>
      <c r="P5" s="47">
        <f t="shared" si="0"/>
        <v>1319.3000000000002</v>
      </c>
      <c r="Q5" s="47">
        <f t="shared" si="0"/>
        <v>1315.5</v>
      </c>
      <c r="R5" s="47">
        <f t="shared" si="0"/>
        <v>1389</v>
      </c>
      <c r="S5" s="47">
        <f t="shared" si="0"/>
        <v>1373.7</v>
      </c>
      <c r="T5" s="47">
        <f t="shared" si="0"/>
        <v>1343.6</v>
      </c>
      <c r="U5" s="47">
        <f t="shared" si="0"/>
        <v>1258.9000000000001</v>
      </c>
      <c r="V5" s="47">
        <f t="shared" si="0"/>
        <v>1244.8000000000002</v>
      </c>
      <c r="W5" s="47">
        <f>W7+W9</f>
        <v>1240.5999999999999</v>
      </c>
      <c r="X5" s="47">
        <f>X7+X9</f>
        <v>1235.3</v>
      </c>
      <c r="Y5" s="47">
        <f>Y7+Y9</f>
        <v>1201.9000000000001</v>
      </c>
      <c r="Z5" s="47">
        <f>Z7+Z9</f>
        <v>1171.8</v>
      </c>
      <c r="AA5" s="47">
        <f>AA7+AA9</f>
        <v>1192.9000000000001</v>
      </c>
    </row>
    <row r="6" spans="1:27" s="5" customFormat="1" ht="16.5" thickBot="1" x14ac:dyDescent="0.3">
      <c r="A6" s="12">
        <v>2</v>
      </c>
      <c r="B6" s="112" t="s">
        <v>15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4"/>
    </row>
    <row r="7" spans="1:27" s="5" customFormat="1" ht="16.5" thickBot="1" x14ac:dyDescent="0.3">
      <c r="A7" s="12">
        <v>3</v>
      </c>
      <c r="B7" s="24" t="s">
        <v>14</v>
      </c>
      <c r="C7" s="23" t="s">
        <v>2</v>
      </c>
      <c r="D7" s="48">
        <v>1173.3</v>
      </c>
      <c r="E7" s="48">
        <v>528.29999999999995</v>
      </c>
      <c r="F7" s="48">
        <v>388.3</v>
      </c>
      <c r="G7" s="48">
        <v>391.6</v>
      </c>
      <c r="H7" s="48">
        <v>379.2</v>
      </c>
      <c r="I7" s="48">
        <v>371.8</v>
      </c>
      <c r="J7" s="48">
        <v>415.3</v>
      </c>
      <c r="K7" s="48">
        <v>403.7</v>
      </c>
      <c r="L7" s="48">
        <v>423.3</v>
      </c>
      <c r="M7" s="48">
        <v>408.2</v>
      </c>
      <c r="N7" s="48">
        <v>397</v>
      </c>
      <c r="O7" s="48">
        <v>457.2</v>
      </c>
      <c r="P7" s="48">
        <v>377.1</v>
      </c>
      <c r="Q7" s="48">
        <v>371.1</v>
      </c>
      <c r="R7" s="48">
        <v>433.2</v>
      </c>
      <c r="S7" s="48">
        <v>445.3</v>
      </c>
      <c r="T7" s="48">
        <v>462.8</v>
      </c>
      <c r="U7" s="16">
        <v>458.3</v>
      </c>
      <c r="V7" s="16">
        <v>453.1</v>
      </c>
      <c r="W7" s="16">
        <v>453.4</v>
      </c>
      <c r="X7" s="16">
        <v>453.3</v>
      </c>
      <c r="Y7" s="16">
        <v>426.1</v>
      </c>
      <c r="Z7" s="95">
        <v>450.8</v>
      </c>
      <c r="AA7" s="95">
        <v>464.9</v>
      </c>
    </row>
    <row r="8" spans="1:27" s="5" customFormat="1" ht="16.5" thickBot="1" x14ac:dyDescent="0.3">
      <c r="A8" s="12">
        <v>4</v>
      </c>
      <c r="B8" s="24" t="s">
        <v>14</v>
      </c>
      <c r="C8" s="23" t="s">
        <v>3</v>
      </c>
      <c r="D8" s="15">
        <f>D7/D5*100</f>
        <v>34.480427882919948</v>
      </c>
      <c r="E8" s="15">
        <f t="shared" ref="E8:V8" si="1">E7/E5*100</f>
        <v>23.788724783861667</v>
      </c>
      <c r="F8" s="15">
        <f t="shared" si="1"/>
        <v>28.953843859518308</v>
      </c>
      <c r="G8" s="15">
        <f t="shared" si="1"/>
        <v>29.700417140690178</v>
      </c>
      <c r="H8" s="15">
        <f t="shared" si="1"/>
        <v>29.010787238925868</v>
      </c>
      <c r="I8" s="15">
        <f t="shared" si="1"/>
        <v>28.015974681636653</v>
      </c>
      <c r="J8" s="15">
        <f t="shared" si="1"/>
        <v>30.536764705882351</v>
      </c>
      <c r="K8" s="15">
        <f t="shared" si="1"/>
        <v>28.477708803611741</v>
      </c>
      <c r="L8" s="15">
        <f t="shared" si="1"/>
        <v>27.120707329574579</v>
      </c>
      <c r="M8" s="15">
        <f t="shared" si="1"/>
        <v>26.653607574273586</v>
      </c>
      <c r="N8" s="15">
        <f t="shared" si="1"/>
        <v>24.849774661992992</v>
      </c>
      <c r="O8" s="15">
        <f t="shared" si="1"/>
        <v>28.675363773206218</v>
      </c>
      <c r="P8" s="15">
        <f t="shared" si="1"/>
        <v>28.583339649814292</v>
      </c>
      <c r="Q8" s="15">
        <f t="shared" si="1"/>
        <v>28.20980615735462</v>
      </c>
      <c r="R8" s="15">
        <f t="shared" si="1"/>
        <v>31.187904967602591</v>
      </c>
      <c r="S8" s="15">
        <f t="shared" si="1"/>
        <v>32.416102496906163</v>
      </c>
      <c r="T8" s="15">
        <f t="shared" si="1"/>
        <v>34.444775230723437</v>
      </c>
      <c r="U8" s="15">
        <f t="shared" si="1"/>
        <v>36.404797839383583</v>
      </c>
      <c r="V8" s="15">
        <f t="shared" si="1"/>
        <v>36.399421593830333</v>
      </c>
      <c r="W8" s="15">
        <f>W7/W5*100</f>
        <v>36.546832177978402</v>
      </c>
      <c r="X8" s="15">
        <f>X7/X5*100</f>
        <v>36.69553954504979</v>
      </c>
      <c r="Y8" s="15">
        <f>Y7/Y5*100</f>
        <v>35.4522006822531</v>
      </c>
      <c r="Z8" s="15">
        <f>Z7/Z5*100</f>
        <v>38.470728793309441</v>
      </c>
      <c r="AA8" s="15">
        <f>AA7/AA5*100</f>
        <v>38.972252493922369</v>
      </c>
    </row>
    <row r="9" spans="1:27" s="5" customFormat="1" ht="16.5" thickBot="1" x14ac:dyDescent="0.3">
      <c r="A9" s="12">
        <v>5</v>
      </c>
      <c r="B9" s="24" t="s">
        <v>174</v>
      </c>
      <c r="C9" s="23" t="s">
        <v>2</v>
      </c>
      <c r="D9" s="49">
        <v>2229.5</v>
      </c>
      <c r="E9" s="48">
        <v>1692.5</v>
      </c>
      <c r="F9" s="48">
        <v>952.8</v>
      </c>
      <c r="G9" s="48">
        <v>926.9</v>
      </c>
      <c r="H9" s="48">
        <v>927.9</v>
      </c>
      <c r="I9" s="48">
        <v>955.3</v>
      </c>
      <c r="J9" s="48">
        <v>944.7</v>
      </c>
      <c r="K9" s="48">
        <v>1013.9</v>
      </c>
      <c r="L9" s="48">
        <v>1137.5</v>
      </c>
      <c r="M9" s="48">
        <v>1123.3</v>
      </c>
      <c r="N9" s="48">
        <v>1200.5999999999999</v>
      </c>
      <c r="O9" s="48">
        <v>1137.2</v>
      </c>
      <c r="P9" s="48">
        <v>942.2</v>
      </c>
      <c r="Q9" s="48">
        <v>944.4</v>
      </c>
      <c r="R9" s="48">
        <v>955.8</v>
      </c>
      <c r="S9" s="48">
        <v>928.4</v>
      </c>
      <c r="T9" s="48">
        <v>880.8</v>
      </c>
      <c r="U9" s="48">
        <v>800.6</v>
      </c>
      <c r="V9" s="16">
        <v>791.7</v>
      </c>
      <c r="W9" s="16">
        <v>787.2</v>
      </c>
      <c r="X9" s="6">
        <v>782</v>
      </c>
      <c r="Y9" s="16">
        <v>775.8</v>
      </c>
      <c r="Z9" s="6">
        <v>721</v>
      </c>
      <c r="AA9" s="6">
        <v>728</v>
      </c>
    </row>
    <row r="10" spans="1:27" s="5" customFormat="1" ht="16.5" thickBot="1" x14ac:dyDescent="0.3">
      <c r="A10" s="12">
        <v>6</v>
      </c>
      <c r="B10" s="24" t="s">
        <v>174</v>
      </c>
      <c r="C10" s="23" t="s">
        <v>3</v>
      </c>
      <c r="D10" s="15">
        <f>D9/D5*100</f>
        <v>65.519572117080045</v>
      </c>
      <c r="E10" s="15">
        <f t="shared" ref="E10:V10" si="2">E9/E5*100</f>
        <v>76.211275216138318</v>
      </c>
      <c r="F10" s="15">
        <f t="shared" si="2"/>
        <v>71.046156140481699</v>
      </c>
      <c r="G10" s="15">
        <f t="shared" si="2"/>
        <v>70.299582859309822</v>
      </c>
      <c r="H10" s="15">
        <f t="shared" si="2"/>
        <v>70.989212761074143</v>
      </c>
      <c r="I10" s="15">
        <f t="shared" si="2"/>
        <v>71.984025318363351</v>
      </c>
      <c r="J10" s="15">
        <f t="shared" si="2"/>
        <v>69.463235294117652</v>
      </c>
      <c r="K10" s="15">
        <f t="shared" si="2"/>
        <v>71.522291196388267</v>
      </c>
      <c r="L10" s="15">
        <f t="shared" si="2"/>
        <v>72.879292670425428</v>
      </c>
      <c r="M10" s="15">
        <f t="shared" si="2"/>
        <v>73.346392425726421</v>
      </c>
      <c r="N10" s="15">
        <f t="shared" si="2"/>
        <v>75.150225338007004</v>
      </c>
      <c r="O10" s="15">
        <f t="shared" si="2"/>
        <v>71.324636226793785</v>
      </c>
      <c r="P10" s="15">
        <f t="shared" si="2"/>
        <v>71.416660350185708</v>
      </c>
      <c r="Q10" s="15">
        <f t="shared" si="2"/>
        <v>71.79019384264538</v>
      </c>
      <c r="R10" s="15">
        <f t="shared" si="2"/>
        <v>68.812095032397409</v>
      </c>
      <c r="S10" s="15">
        <f t="shared" si="2"/>
        <v>67.583897503093823</v>
      </c>
      <c r="T10" s="15">
        <f t="shared" si="2"/>
        <v>65.555224769276577</v>
      </c>
      <c r="U10" s="15">
        <f t="shared" si="2"/>
        <v>63.595202160616402</v>
      </c>
      <c r="V10" s="15">
        <f t="shared" si="2"/>
        <v>63.60057840616966</v>
      </c>
      <c r="W10" s="15">
        <f>W9/W5*100</f>
        <v>63.453167822021605</v>
      </c>
      <c r="X10" s="15">
        <f>X9/X5*100</f>
        <v>63.304460454950217</v>
      </c>
      <c r="Y10" s="15">
        <f>Y9/Y5*100</f>
        <v>64.547799317746893</v>
      </c>
      <c r="Z10" s="15">
        <f>Z9/Z5*100</f>
        <v>61.529271206690559</v>
      </c>
      <c r="AA10" s="15">
        <f>AA9/AA5*100</f>
        <v>61.027747506077624</v>
      </c>
    </row>
    <row r="11" spans="1:27" s="5" customFormat="1" ht="16.5" thickBot="1" x14ac:dyDescent="0.3">
      <c r="A11" s="18"/>
      <c r="B11" s="27"/>
      <c r="C11" s="115" t="s">
        <v>1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7"/>
    </row>
    <row r="12" spans="1:27" s="5" customFormat="1" ht="19.5" thickBot="1" x14ac:dyDescent="0.3">
      <c r="A12" s="12">
        <v>7</v>
      </c>
      <c r="B12" s="25" t="s">
        <v>6</v>
      </c>
      <c r="C12" s="28" t="s">
        <v>2</v>
      </c>
      <c r="D12" s="26">
        <f>D13+D14</f>
        <v>634.7650000000001</v>
      </c>
      <c r="E12" s="26">
        <v>275.27999999999997</v>
      </c>
      <c r="F12" s="26">
        <f t="shared" ref="F12:V12" si="3">F13+F14</f>
        <v>145.30000000000001</v>
      </c>
      <c r="G12" s="26">
        <f t="shared" si="3"/>
        <v>145.9</v>
      </c>
      <c r="H12" s="26">
        <f t="shared" si="3"/>
        <v>137.4</v>
      </c>
      <c r="I12" s="26">
        <f t="shared" si="3"/>
        <v>126.3</v>
      </c>
      <c r="J12" s="26">
        <f t="shared" si="3"/>
        <v>92.1</v>
      </c>
      <c r="K12" s="26">
        <f t="shared" si="3"/>
        <v>75.2</v>
      </c>
      <c r="L12" s="26">
        <f t="shared" si="3"/>
        <v>89.2</v>
      </c>
      <c r="M12" s="26">
        <f t="shared" si="3"/>
        <v>82.1</v>
      </c>
      <c r="N12" s="26">
        <f t="shared" si="3"/>
        <v>65.399999999999991</v>
      </c>
      <c r="O12" s="26">
        <f t="shared" si="3"/>
        <v>140.80000000000001</v>
      </c>
      <c r="P12" s="26">
        <f t="shared" si="3"/>
        <v>54.300000000000004</v>
      </c>
      <c r="Q12" s="26">
        <f t="shared" si="3"/>
        <v>47.1</v>
      </c>
      <c r="R12" s="26">
        <f t="shared" si="3"/>
        <v>66.400000000000006</v>
      </c>
      <c r="S12" s="26">
        <f t="shared" si="3"/>
        <v>48.8</v>
      </c>
      <c r="T12" s="26">
        <f t="shared" si="3"/>
        <v>50.5</v>
      </c>
      <c r="U12" s="26">
        <f t="shared" si="3"/>
        <v>56.9</v>
      </c>
      <c r="V12" s="26">
        <f t="shared" si="3"/>
        <v>53.3</v>
      </c>
      <c r="W12" s="26">
        <f>W13+W14</f>
        <v>47.7</v>
      </c>
      <c r="X12" s="26">
        <f>X13+X14</f>
        <v>47.1</v>
      </c>
      <c r="Y12" s="26">
        <f>Y13+Y14</f>
        <v>47.2</v>
      </c>
      <c r="Z12" s="26">
        <f>Z13+Z14</f>
        <v>56.4</v>
      </c>
      <c r="AA12" s="26">
        <f>AA13+AA14</f>
        <v>44.9</v>
      </c>
    </row>
    <row r="13" spans="1:27" s="5" customFormat="1" ht="16.5" thickBot="1" x14ac:dyDescent="0.3">
      <c r="A13" s="12">
        <v>8</v>
      </c>
      <c r="B13" s="24" t="s">
        <v>14</v>
      </c>
      <c r="C13" s="29" t="s">
        <v>2</v>
      </c>
      <c r="D13" s="21">
        <v>561.70000000000005</v>
      </c>
      <c r="E13" s="21">
        <v>223.8</v>
      </c>
      <c r="F13" s="21">
        <v>108.9</v>
      </c>
      <c r="G13" s="21">
        <v>109.7</v>
      </c>
      <c r="H13" s="21">
        <v>102.2</v>
      </c>
      <c r="I13" s="21">
        <v>90.1</v>
      </c>
      <c r="J13" s="21">
        <v>88.8</v>
      </c>
      <c r="K13" s="21">
        <v>73.900000000000006</v>
      </c>
      <c r="L13" s="21">
        <v>87.7</v>
      </c>
      <c r="M13" s="21">
        <v>80.599999999999994</v>
      </c>
      <c r="N13" s="21">
        <v>63.8</v>
      </c>
      <c r="O13" s="21">
        <v>139.5</v>
      </c>
      <c r="P13" s="21">
        <v>51.7</v>
      </c>
      <c r="Q13" s="21">
        <v>44.4</v>
      </c>
      <c r="R13" s="21">
        <v>63.7</v>
      </c>
      <c r="S13" s="21">
        <v>48.5</v>
      </c>
      <c r="T13" s="21">
        <v>50.3</v>
      </c>
      <c r="U13" s="21">
        <v>56.8</v>
      </c>
      <c r="V13" s="30">
        <v>53.3</v>
      </c>
      <c r="W13" s="30">
        <v>47.6</v>
      </c>
      <c r="X13" s="30">
        <v>47</v>
      </c>
      <c r="Y13" s="30">
        <v>47.1</v>
      </c>
      <c r="Z13" s="35">
        <v>56.3</v>
      </c>
      <c r="AA13" s="35">
        <v>44.9</v>
      </c>
    </row>
    <row r="14" spans="1:27" s="5" customFormat="1" ht="16.5" thickBot="1" x14ac:dyDescent="0.3">
      <c r="A14" s="12">
        <v>9</v>
      </c>
      <c r="B14" s="24" t="s">
        <v>174</v>
      </c>
      <c r="C14" s="29" t="s">
        <v>2</v>
      </c>
      <c r="D14" s="30">
        <v>73.064999999999998</v>
      </c>
      <c r="E14" s="30">
        <v>57.06</v>
      </c>
      <c r="F14" s="30">
        <v>36.4</v>
      </c>
      <c r="G14" s="30">
        <v>36.200000000000003</v>
      </c>
      <c r="H14" s="30">
        <v>35.200000000000003</v>
      </c>
      <c r="I14" s="30">
        <v>36.200000000000003</v>
      </c>
      <c r="J14" s="30">
        <v>3.3</v>
      </c>
      <c r="K14" s="31">
        <v>1.3</v>
      </c>
      <c r="L14" s="31">
        <v>1.5</v>
      </c>
      <c r="M14" s="31">
        <v>1.5</v>
      </c>
      <c r="N14" s="31">
        <v>1.6</v>
      </c>
      <c r="O14" s="31">
        <v>1.3</v>
      </c>
      <c r="P14" s="31">
        <v>2.6</v>
      </c>
      <c r="Q14" s="31">
        <v>2.7</v>
      </c>
      <c r="R14" s="31">
        <v>2.7</v>
      </c>
      <c r="S14" s="31">
        <v>0.3</v>
      </c>
      <c r="T14" s="31">
        <v>0.2</v>
      </c>
      <c r="U14" s="31">
        <v>0.1</v>
      </c>
      <c r="V14" s="32">
        <v>0</v>
      </c>
      <c r="W14" s="32">
        <v>0.1</v>
      </c>
      <c r="X14" s="32">
        <v>0.1</v>
      </c>
      <c r="Y14" s="32">
        <v>0.1</v>
      </c>
      <c r="Z14" s="35">
        <v>0.1</v>
      </c>
      <c r="AA14" s="35">
        <v>0</v>
      </c>
    </row>
    <row r="15" spans="1:27" s="5" customFormat="1" ht="16.5" thickBot="1" x14ac:dyDescent="0.3">
      <c r="A15" s="12">
        <v>10</v>
      </c>
      <c r="B15" s="13" t="s">
        <v>8</v>
      </c>
      <c r="C15" s="29" t="s">
        <v>2</v>
      </c>
      <c r="D15" s="7">
        <f t="shared" ref="D15:V15" si="4">D16+D17</f>
        <v>284.2</v>
      </c>
      <c r="E15" s="7">
        <f t="shared" si="4"/>
        <v>196.29999999999998</v>
      </c>
      <c r="F15" s="7">
        <f t="shared" si="4"/>
        <v>136.89999999999998</v>
      </c>
      <c r="G15" s="7">
        <f t="shared" si="4"/>
        <v>134.69999999999999</v>
      </c>
      <c r="H15" s="7">
        <f t="shared" si="4"/>
        <v>136.5</v>
      </c>
      <c r="I15" s="7">
        <f t="shared" si="4"/>
        <v>140.19999999999999</v>
      </c>
      <c r="J15" s="7">
        <f t="shared" si="4"/>
        <v>146.1</v>
      </c>
      <c r="K15" s="7">
        <f t="shared" si="4"/>
        <v>153.30000000000001</v>
      </c>
      <c r="L15" s="7">
        <f t="shared" si="4"/>
        <v>168.2</v>
      </c>
      <c r="M15" s="7">
        <f t="shared" si="4"/>
        <v>161.80000000000001</v>
      </c>
      <c r="N15" s="7">
        <f t="shared" si="4"/>
        <v>170.5</v>
      </c>
      <c r="O15" s="7">
        <f t="shared" si="4"/>
        <v>165.4</v>
      </c>
      <c r="P15" s="7">
        <f t="shared" si="4"/>
        <v>157</v>
      </c>
      <c r="Q15" s="7">
        <f t="shared" si="4"/>
        <v>157.69999999999999</v>
      </c>
      <c r="R15" s="7">
        <f t="shared" si="4"/>
        <v>158.5</v>
      </c>
      <c r="S15" s="7">
        <f t="shared" si="4"/>
        <v>157.4</v>
      </c>
      <c r="T15" s="7">
        <f t="shared" si="4"/>
        <v>149.39999999999998</v>
      </c>
      <c r="U15" s="7">
        <f t="shared" si="4"/>
        <v>134.39999999999998</v>
      </c>
      <c r="V15" s="7">
        <f t="shared" si="4"/>
        <v>134.80000000000001</v>
      </c>
      <c r="W15" s="7">
        <f>W16+W17</f>
        <v>134.19999999999999</v>
      </c>
      <c r="X15" s="7">
        <f>X16+X17</f>
        <v>131.39999999999998</v>
      </c>
      <c r="Y15" s="7">
        <f>Y16+Y17</f>
        <v>128.4</v>
      </c>
      <c r="Z15" s="20">
        <f>Z16+Z17</f>
        <v>124.80000000000001</v>
      </c>
      <c r="AA15" s="20">
        <f>AA16+AA17</f>
        <v>127.5</v>
      </c>
    </row>
    <row r="16" spans="1:27" s="5" customFormat="1" ht="16.5" thickBot="1" x14ac:dyDescent="0.3">
      <c r="A16" s="12">
        <v>11</v>
      </c>
      <c r="B16" s="24" t="s">
        <v>14</v>
      </c>
      <c r="C16" s="29" t="s">
        <v>2</v>
      </c>
      <c r="D16" s="32">
        <v>101</v>
      </c>
      <c r="E16" s="32">
        <v>55.6</v>
      </c>
      <c r="F16" s="32">
        <v>52.3</v>
      </c>
      <c r="G16" s="32">
        <v>51.5</v>
      </c>
      <c r="H16" s="32">
        <v>54.4</v>
      </c>
      <c r="I16" s="32">
        <v>55.8</v>
      </c>
      <c r="J16" s="32">
        <v>59.1</v>
      </c>
      <c r="K16" s="31">
        <v>59.1</v>
      </c>
      <c r="L16" s="31">
        <v>61.1</v>
      </c>
      <c r="M16" s="31">
        <v>55.2</v>
      </c>
      <c r="N16" s="31">
        <v>54.1</v>
      </c>
      <c r="O16" s="31">
        <v>55.7</v>
      </c>
      <c r="P16" s="31">
        <v>57.1</v>
      </c>
      <c r="Q16" s="31">
        <v>52.8</v>
      </c>
      <c r="R16" s="31">
        <v>52.8</v>
      </c>
      <c r="S16" s="31">
        <v>55.7</v>
      </c>
      <c r="T16" s="31">
        <v>54.3</v>
      </c>
      <c r="U16" s="31">
        <v>49.3</v>
      </c>
      <c r="V16" s="32">
        <v>50.8</v>
      </c>
      <c r="W16" s="32">
        <v>48.8</v>
      </c>
      <c r="X16" s="32">
        <v>45.8</v>
      </c>
      <c r="Y16" s="32">
        <v>44.2</v>
      </c>
      <c r="Z16" s="35">
        <v>44.9</v>
      </c>
      <c r="AA16" s="35">
        <v>47</v>
      </c>
    </row>
    <row r="17" spans="1:27" s="5" customFormat="1" ht="16.5" thickBot="1" x14ac:dyDescent="0.3">
      <c r="A17" s="12">
        <v>12</v>
      </c>
      <c r="B17" s="24" t="s">
        <v>174</v>
      </c>
      <c r="C17" s="29" t="s">
        <v>2</v>
      </c>
      <c r="D17" s="31">
        <v>183.2</v>
      </c>
      <c r="E17" s="31">
        <v>140.69999999999999</v>
      </c>
      <c r="F17" s="31">
        <v>84.6</v>
      </c>
      <c r="G17" s="31">
        <v>83.2</v>
      </c>
      <c r="H17" s="31">
        <v>82.1</v>
      </c>
      <c r="I17" s="31">
        <v>84.4</v>
      </c>
      <c r="J17" s="32">
        <v>87</v>
      </c>
      <c r="K17" s="31">
        <v>94.2</v>
      </c>
      <c r="L17" s="31">
        <v>107.1</v>
      </c>
      <c r="M17" s="31">
        <v>106.6</v>
      </c>
      <c r="N17" s="31">
        <v>116.4</v>
      </c>
      <c r="O17" s="31">
        <v>109.7</v>
      </c>
      <c r="P17" s="31">
        <v>99.9</v>
      </c>
      <c r="Q17" s="31">
        <v>104.9</v>
      </c>
      <c r="R17" s="31">
        <v>105.7</v>
      </c>
      <c r="S17" s="31">
        <v>101.7</v>
      </c>
      <c r="T17" s="31">
        <v>95.1</v>
      </c>
      <c r="U17" s="31">
        <v>85.1</v>
      </c>
      <c r="V17" s="32">
        <v>84</v>
      </c>
      <c r="W17" s="32">
        <v>85.4</v>
      </c>
      <c r="X17" s="32">
        <v>85.6</v>
      </c>
      <c r="Y17" s="32">
        <v>84.2</v>
      </c>
      <c r="Z17" s="35">
        <v>79.900000000000006</v>
      </c>
      <c r="AA17" s="35">
        <v>80.5</v>
      </c>
    </row>
    <row r="18" spans="1:27" s="5" customFormat="1" ht="32.25" thickBot="1" x14ac:dyDescent="0.3">
      <c r="A18" s="12">
        <v>13</v>
      </c>
      <c r="B18" s="13" t="s">
        <v>9</v>
      </c>
      <c r="C18" s="29" t="s">
        <v>2</v>
      </c>
      <c r="D18" s="40">
        <f t="shared" ref="D18:V18" si="5">D19+D20</f>
        <v>548.20000000000005</v>
      </c>
      <c r="E18" s="40">
        <f t="shared" si="5"/>
        <v>377.09999999999997</v>
      </c>
      <c r="F18" s="40">
        <f t="shared" si="5"/>
        <v>246.8</v>
      </c>
      <c r="G18" s="40">
        <f t="shared" si="5"/>
        <v>240.8</v>
      </c>
      <c r="H18" s="40">
        <f t="shared" si="5"/>
        <v>239.9</v>
      </c>
      <c r="I18" s="40">
        <f t="shared" si="5"/>
        <v>247.3</v>
      </c>
      <c r="J18" s="40">
        <f t="shared" si="5"/>
        <v>280.8</v>
      </c>
      <c r="K18" s="40">
        <f t="shared" si="5"/>
        <v>295.2</v>
      </c>
      <c r="L18" s="40">
        <f t="shared" si="5"/>
        <v>317.90000000000003</v>
      </c>
      <c r="M18" s="40">
        <f t="shared" si="5"/>
        <v>318.20000000000005</v>
      </c>
      <c r="N18" s="40">
        <f t="shared" si="5"/>
        <v>342.7</v>
      </c>
      <c r="O18" s="40">
        <f t="shared" si="5"/>
        <v>324.5</v>
      </c>
      <c r="P18" s="40">
        <f t="shared" si="5"/>
        <v>307.39999999999998</v>
      </c>
      <c r="Q18" s="40">
        <f t="shared" si="5"/>
        <v>324.10000000000002</v>
      </c>
      <c r="R18" s="40">
        <f t="shared" si="5"/>
        <v>368.4</v>
      </c>
      <c r="S18" s="40">
        <f t="shared" si="5"/>
        <v>379.4</v>
      </c>
      <c r="T18" s="40">
        <f t="shared" si="5"/>
        <v>386.8</v>
      </c>
      <c r="U18" s="40">
        <f t="shared" si="5"/>
        <v>376.2</v>
      </c>
      <c r="V18" s="40">
        <f t="shared" si="5"/>
        <v>375.9</v>
      </c>
      <c r="W18" s="40">
        <f>W19+W20</f>
        <v>383.9</v>
      </c>
      <c r="X18" s="40">
        <f>X19+X20</f>
        <v>385.9</v>
      </c>
      <c r="Y18" s="40">
        <f>Y19+Y20</f>
        <v>368.1</v>
      </c>
      <c r="Z18" s="96">
        <f>Z19+Z20</f>
        <v>354.2</v>
      </c>
      <c r="AA18" s="96">
        <f>AA19+AA20</f>
        <v>372.79999999999995</v>
      </c>
    </row>
    <row r="19" spans="1:27" s="5" customFormat="1" ht="16.5" thickBot="1" x14ac:dyDescent="0.3">
      <c r="A19" s="12">
        <v>14</v>
      </c>
      <c r="B19" s="24" t="s">
        <v>14</v>
      </c>
      <c r="C19" s="29" t="s">
        <v>2</v>
      </c>
      <c r="D19" s="30">
        <v>159</v>
      </c>
      <c r="E19" s="30">
        <v>80.2</v>
      </c>
      <c r="F19" s="30">
        <v>75.5</v>
      </c>
      <c r="G19" s="30">
        <v>73.3</v>
      </c>
      <c r="H19" s="30">
        <v>73.5</v>
      </c>
      <c r="I19" s="30">
        <v>75.900000000000006</v>
      </c>
      <c r="J19" s="30">
        <v>104.7</v>
      </c>
      <c r="K19" s="30">
        <v>105.2</v>
      </c>
      <c r="L19" s="30">
        <v>103.60000000000001</v>
      </c>
      <c r="M19" s="30">
        <v>105.80000000000001</v>
      </c>
      <c r="N19" s="30">
        <v>113.5</v>
      </c>
      <c r="O19" s="30">
        <v>110.10000000000001</v>
      </c>
      <c r="P19" s="30">
        <v>116.6</v>
      </c>
      <c r="Q19" s="30">
        <v>130.70000000000002</v>
      </c>
      <c r="R19" s="30">
        <v>169.9</v>
      </c>
      <c r="S19" s="30">
        <v>186.7</v>
      </c>
      <c r="T19" s="30">
        <v>204.8</v>
      </c>
      <c r="U19" s="21">
        <v>211.7</v>
      </c>
      <c r="V19" s="30">
        <v>212.8</v>
      </c>
      <c r="W19" s="30">
        <v>219.9</v>
      </c>
      <c r="X19" s="30">
        <v>221.7</v>
      </c>
      <c r="Y19" s="30">
        <v>205.3</v>
      </c>
      <c r="Z19" s="35">
        <v>202.5</v>
      </c>
      <c r="AA19" s="35">
        <v>219.7</v>
      </c>
    </row>
    <row r="20" spans="1:27" s="5" customFormat="1" ht="16.5" thickBot="1" x14ac:dyDescent="0.3">
      <c r="A20" s="12">
        <v>15</v>
      </c>
      <c r="B20" s="24" t="s">
        <v>174</v>
      </c>
      <c r="C20" s="29" t="s">
        <v>2</v>
      </c>
      <c r="D20" s="21">
        <v>389.2</v>
      </c>
      <c r="E20" s="21">
        <v>296.89999999999998</v>
      </c>
      <c r="F20" s="21">
        <v>171.3</v>
      </c>
      <c r="G20" s="21">
        <v>167.5</v>
      </c>
      <c r="H20" s="21">
        <v>166.4</v>
      </c>
      <c r="I20" s="21">
        <v>171.4</v>
      </c>
      <c r="J20" s="33">
        <v>176.1</v>
      </c>
      <c r="K20" s="34">
        <v>190</v>
      </c>
      <c r="L20" s="34">
        <v>214.3</v>
      </c>
      <c r="M20" s="34">
        <v>212.4</v>
      </c>
      <c r="N20" s="34">
        <v>229.2</v>
      </c>
      <c r="O20" s="34">
        <v>214.4</v>
      </c>
      <c r="P20" s="34">
        <v>190.8</v>
      </c>
      <c r="Q20" s="34">
        <v>193.4</v>
      </c>
      <c r="R20" s="34">
        <v>198.5</v>
      </c>
      <c r="S20" s="34">
        <v>192.7</v>
      </c>
      <c r="T20" s="34">
        <v>182</v>
      </c>
      <c r="U20" s="34">
        <v>164.5</v>
      </c>
      <c r="V20" s="33">
        <v>163.1</v>
      </c>
      <c r="W20" s="33">
        <v>164</v>
      </c>
      <c r="X20" s="33">
        <v>164.2</v>
      </c>
      <c r="Y20" s="33">
        <v>162.80000000000001</v>
      </c>
      <c r="Z20" s="35">
        <v>151.69999999999999</v>
      </c>
      <c r="AA20" s="35">
        <v>153.1</v>
      </c>
    </row>
    <row r="21" spans="1:27" s="5" customFormat="1" ht="16.5" thickBot="1" x14ac:dyDescent="0.3">
      <c r="A21" s="12">
        <v>16</v>
      </c>
      <c r="B21" s="13" t="s">
        <v>5</v>
      </c>
      <c r="C21" s="29" t="s">
        <v>2</v>
      </c>
      <c r="D21" s="7">
        <f t="shared" ref="D21:V21" si="6">D22+D23</f>
        <v>1721.979</v>
      </c>
      <c r="E21" s="7">
        <f t="shared" si="6"/>
        <v>1258.6010000000001</v>
      </c>
      <c r="F21" s="20">
        <f t="shared" si="6"/>
        <v>726.3</v>
      </c>
      <c r="G21" s="7">
        <f t="shared" si="6"/>
        <v>710.5</v>
      </c>
      <c r="H21" s="7">
        <f t="shared" si="6"/>
        <v>710.90000000000009</v>
      </c>
      <c r="I21" s="7">
        <f t="shared" si="6"/>
        <v>732.7</v>
      </c>
      <c r="J21" s="7">
        <f t="shared" si="6"/>
        <v>753.5</v>
      </c>
      <c r="K21" s="7">
        <f t="shared" si="6"/>
        <v>803.1</v>
      </c>
      <c r="L21" s="7">
        <f t="shared" si="6"/>
        <v>888.1</v>
      </c>
      <c r="M21" s="7">
        <f t="shared" si="6"/>
        <v>861.4</v>
      </c>
      <c r="N21" s="7">
        <f t="shared" si="6"/>
        <v>901.90000000000009</v>
      </c>
      <c r="O21" s="7">
        <f t="shared" si="6"/>
        <v>852.4</v>
      </c>
      <c r="P21" s="7">
        <f t="shared" si="6"/>
        <v>694.2</v>
      </c>
      <c r="Q21" s="7">
        <f t="shared" si="6"/>
        <v>686.69999999999993</v>
      </c>
      <c r="R21" s="7">
        <f t="shared" si="6"/>
        <v>696.80000000000007</v>
      </c>
      <c r="S21" s="7">
        <f t="shared" si="6"/>
        <v>686.3</v>
      </c>
      <c r="T21" s="7">
        <f t="shared" si="6"/>
        <v>657.3</v>
      </c>
      <c r="U21" s="7">
        <f t="shared" si="6"/>
        <v>602.29999999999995</v>
      </c>
      <c r="V21" s="7">
        <f t="shared" si="6"/>
        <v>594.4</v>
      </c>
      <c r="W21" s="7">
        <f>W22+W23</f>
        <v>589.1</v>
      </c>
      <c r="X21" s="7">
        <f>X22+X23</f>
        <v>585.4</v>
      </c>
      <c r="Y21" s="7">
        <f>Y22+Y23</f>
        <v>577.5</v>
      </c>
      <c r="Z21" s="20">
        <f>Z22+Z23</f>
        <v>550.5</v>
      </c>
      <c r="AA21" s="20">
        <f>AA22+AA23</f>
        <v>553.20000000000005</v>
      </c>
    </row>
    <row r="22" spans="1:27" s="5" customFormat="1" ht="16.5" thickBot="1" x14ac:dyDescent="0.3">
      <c r="A22" s="12">
        <v>17</v>
      </c>
      <c r="B22" s="24" t="s">
        <v>14</v>
      </c>
      <c r="C22" s="29" t="s">
        <v>2</v>
      </c>
      <c r="D22" s="32">
        <v>191.3</v>
      </c>
      <c r="E22" s="32">
        <v>102</v>
      </c>
      <c r="F22" s="35">
        <v>92.3</v>
      </c>
      <c r="G22" s="32">
        <v>96.9</v>
      </c>
      <c r="H22" s="32">
        <v>92.2</v>
      </c>
      <c r="I22" s="32">
        <v>95.7</v>
      </c>
      <c r="J22" s="32">
        <v>102.4</v>
      </c>
      <c r="K22" s="32">
        <v>104.4</v>
      </c>
      <c r="L22" s="32">
        <v>107.7</v>
      </c>
      <c r="M22" s="32">
        <v>92.9</v>
      </c>
      <c r="N22" s="32">
        <v>86.7</v>
      </c>
      <c r="O22" s="32">
        <v>74.599999999999994</v>
      </c>
      <c r="P22" s="32">
        <v>75.099999999999994</v>
      </c>
      <c r="Q22" s="32">
        <v>73.900000000000006</v>
      </c>
      <c r="R22" s="32">
        <v>78.599999999999994</v>
      </c>
      <c r="S22" s="32">
        <v>81.900000000000006</v>
      </c>
      <c r="T22" s="32">
        <v>80.8</v>
      </c>
      <c r="U22" s="32">
        <v>75.400000000000006</v>
      </c>
      <c r="V22" s="32">
        <v>73.099999999999994</v>
      </c>
      <c r="W22" s="32">
        <v>75.099999999999994</v>
      </c>
      <c r="X22" s="32">
        <v>76.900000000000006</v>
      </c>
      <c r="Y22" s="32">
        <v>72</v>
      </c>
      <c r="Z22" s="35">
        <v>83.4</v>
      </c>
      <c r="AA22" s="35">
        <v>81.2</v>
      </c>
    </row>
    <row r="23" spans="1:27" s="5" customFormat="1" ht="16.5" thickBot="1" x14ac:dyDescent="0.3">
      <c r="A23" s="12">
        <v>18</v>
      </c>
      <c r="B23" s="24" t="s">
        <v>174</v>
      </c>
      <c r="C23" s="29" t="s">
        <v>2</v>
      </c>
      <c r="D23" s="32">
        <v>1530.6790000000001</v>
      </c>
      <c r="E23" s="32">
        <v>1156.6010000000001</v>
      </c>
      <c r="F23" s="32">
        <v>634</v>
      </c>
      <c r="G23" s="32">
        <v>613.6</v>
      </c>
      <c r="H23" s="32">
        <v>618.70000000000005</v>
      </c>
      <c r="I23" s="32">
        <v>637</v>
      </c>
      <c r="J23" s="32">
        <v>651.1</v>
      </c>
      <c r="K23" s="32">
        <v>698.7</v>
      </c>
      <c r="L23" s="32">
        <v>780.4</v>
      </c>
      <c r="M23" s="32">
        <v>768.5</v>
      </c>
      <c r="N23" s="32">
        <v>815.2</v>
      </c>
      <c r="O23" s="32">
        <v>777.8</v>
      </c>
      <c r="P23" s="32">
        <v>619.1</v>
      </c>
      <c r="Q23" s="32">
        <v>612.79999999999995</v>
      </c>
      <c r="R23" s="32">
        <v>618.20000000000005</v>
      </c>
      <c r="S23" s="32">
        <v>604.4</v>
      </c>
      <c r="T23" s="32">
        <v>576.5</v>
      </c>
      <c r="U23" s="32">
        <v>526.9</v>
      </c>
      <c r="V23" s="32">
        <v>521.29999999999995</v>
      </c>
      <c r="W23" s="32">
        <v>514</v>
      </c>
      <c r="X23" s="32">
        <v>508.5</v>
      </c>
      <c r="Y23" s="32">
        <v>505.5</v>
      </c>
      <c r="Z23" s="35">
        <v>467.1</v>
      </c>
      <c r="AA23" s="35">
        <v>472</v>
      </c>
    </row>
    <row r="24" spans="1:27" s="5" customFormat="1" ht="16.5" thickBot="1" x14ac:dyDescent="0.3">
      <c r="A24" s="12">
        <v>19</v>
      </c>
      <c r="B24" s="13" t="s">
        <v>7</v>
      </c>
      <c r="C24" s="29" t="s">
        <v>2</v>
      </c>
      <c r="D24" s="17">
        <f t="shared" ref="D24:V24" si="7">D25+D26</f>
        <v>184.7</v>
      </c>
      <c r="E24" s="17">
        <f t="shared" si="7"/>
        <v>98.4</v>
      </c>
      <c r="F24" s="17">
        <f t="shared" si="7"/>
        <v>71.5</v>
      </c>
      <c r="G24" s="17">
        <f t="shared" si="7"/>
        <v>71.400000000000006</v>
      </c>
      <c r="H24" s="17">
        <f t="shared" si="7"/>
        <v>68.7</v>
      </c>
      <c r="I24" s="17">
        <f t="shared" si="7"/>
        <v>68.2</v>
      </c>
      <c r="J24" s="17">
        <f t="shared" si="7"/>
        <v>72</v>
      </c>
      <c r="K24" s="17">
        <f t="shared" si="7"/>
        <v>73.7</v>
      </c>
      <c r="L24" s="17">
        <f t="shared" si="7"/>
        <v>79.800000000000011</v>
      </c>
      <c r="M24" s="17">
        <f t="shared" si="7"/>
        <v>80</v>
      </c>
      <c r="N24" s="17">
        <f t="shared" si="7"/>
        <v>85.800000000000011</v>
      </c>
      <c r="O24" s="17">
        <f t="shared" si="7"/>
        <v>80.2</v>
      </c>
      <c r="P24" s="17">
        <f t="shared" si="7"/>
        <v>74.099999999999994</v>
      </c>
      <c r="Q24" s="17">
        <f t="shared" si="7"/>
        <v>70.400000000000006</v>
      </c>
      <c r="R24" s="17">
        <f t="shared" si="7"/>
        <v>68.2</v>
      </c>
      <c r="S24" s="17">
        <f t="shared" si="7"/>
        <v>65.400000000000006</v>
      </c>
      <c r="T24" s="17">
        <f t="shared" si="7"/>
        <v>61.8</v>
      </c>
      <c r="U24" s="17">
        <f t="shared" si="7"/>
        <v>54</v>
      </c>
      <c r="V24" s="17">
        <f t="shared" si="7"/>
        <v>50.7</v>
      </c>
      <c r="W24" s="17">
        <f>W25+W26</f>
        <v>50.7</v>
      </c>
      <c r="X24" s="17">
        <f>X25+X25</f>
        <v>52.2</v>
      </c>
      <c r="Y24" s="17">
        <f>Y25+Y26</f>
        <v>47.4</v>
      </c>
      <c r="Z24" s="20">
        <f>Z25+Z26</f>
        <v>46.4</v>
      </c>
      <c r="AA24" s="20">
        <f>AA25+AA26</f>
        <v>47.9</v>
      </c>
    </row>
    <row r="25" spans="1:27" s="5" customFormat="1" ht="16.5" thickBot="1" x14ac:dyDescent="0.3">
      <c r="A25" s="12">
        <v>20</v>
      </c>
      <c r="B25" s="24" t="s">
        <v>14</v>
      </c>
      <c r="C25" s="29" t="s">
        <v>2</v>
      </c>
      <c r="D25" s="32">
        <v>132.1</v>
      </c>
      <c r="E25" s="32">
        <v>57.3</v>
      </c>
      <c r="F25" s="32">
        <v>45</v>
      </c>
      <c r="G25" s="32">
        <v>45</v>
      </c>
      <c r="H25" s="32">
        <v>43.2</v>
      </c>
      <c r="I25" s="32">
        <v>41.9</v>
      </c>
      <c r="J25" s="32">
        <v>44.8</v>
      </c>
      <c r="K25" s="32">
        <v>44</v>
      </c>
      <c r="L25" s="32">
        <v>45.6</v>
      </c>
      <c r="M25" s="32">
        <v>45.7</v>
      </c>
      <c r="N25" s="32">
        <v>47.6</v>
      </c>
      <c r="O25" s="32">
        <v>46.2</v>
      </c>
      <c r="P25" s="32">
        <v>44.3</v>
      </c>
      <c r="Q25" s="32">
        <v>39.9</v>
      </c>
      <c r="R25" s="32">
        <v>37.4</v>
      </c>
      <c r="S25" s="32">
        <v>36.1</v>
      </c>
      <c r="T25" s="32">
        <v>34.799999999999997</v>
      </c>
      <c r="U25" s="32">
        <v>30.1</v>
      </c>
      <c r="V25" s="32">
        <v>27.4</v>
      </c>
      <c r="W25" s="32">
        <v>27</v>
      </c>
      <c r="X25" s="32">
        <v>26.1</v>
      </c>
      <c r="Y25" s="32">
        <v>24.2</v>
      </c>
      <c r="Z25" s="35">
        <v>24.2</v>
      </c>
      <c r="AA25" s="35">
        <v>25.5</v>
      </c>
    </row>
    <row r="26" spans="1:27" s="5" customFormat="1" ht="16.5" thickBot="1" x14ac:dyDescent="0.3">
      <c r="A26" s="12">
        <v>21</v>
      </c>
      <c r="B26" s="24" t="s">
        <v>174</v>
      </c>
      <c r="C26" s="10" t="s">
        <v>2</v>
      </c>
      <c r="D26" s="32">
        <v>52.6</v>
      </c>
      <c r="E26" s="32">
        <v>41.1</v>
      </c>
      <c r="F26" s="32">
        <v>26.5</v>
      </c>
      <c r="G26" s="32">
        <v>26.4</v>
      </c>
      <c r="H26" s="32">
        <v>25.5</v>
      </c>
      <c r="I26" s="32">
        <v>26.3</v>
      </c>
      <c r="J26" s="32">
        <v>27.2</v>
      </c>
      <c r="K26" s="32">
        <v>29.7</v>
      </c>
      <c r="L26" s="32">
        <v>34.200000000000003</v>
      </c>
      <c r="M26" s="32">
        <v>34.299999999999997</v>
      </c>
      <c r="N26" s="32">
        <v>38.200000000000003</v>
      </c>
      <c r="O26" s="32">
        <v>34</v>
      </c>
      <c r="P26" s="32">
        <v>29.8</v>
      </c>
      <c r="Q26" s="32">
        <v>30.5</v>
      </c>
      <c r="R26" s="32">
        <v>30.8</v>
      </c>
      <c r="S26" s="32">
        <v>29.3</v>
      </c>
      <c r="T26" s="32">
        <v>27</v>
      </c>
      <c r="U26" s="32">
        <v>23.9</v>
      </c>
      <c r="V26" s="32">
        <v>23.3</v>
      </c>
      <c r="W26" s="32">
        <v>23.7</v>
      </c>
      <c r="X26" s="32">
        <v>23.6</v>
      </c>
      <c r="Y26" s="32">
        <v>23.2</v>
      </c>
      <c r="Z26" s="32">
        <v>22.2</v>
      </c>
      <c r="AA26" s="32">
        <v>22.4</v>
      </c>
    </row>
    <row r="27" spans="1:27" s="5" customFormat="1" ht="16.5" customHeight="1" thickBot="1" x14ac:dyDescent="0.3">
      <c r="A27" s="18"/>
      <c r="B27" s="19"/>
      <c r="C27" s="102" t="s">
        <v>18</v>
      </c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4"/>
    </row>
    <row r="28" spans="1:27" s="5" customFormat="1" ht="16.5" customHeight="1" thickBot="1" x14ac:dyDescent="0.3">
      <c r="A28" s="43"/>
      <c r="B28" s="8"/>
      <c r="C28" s="37" t="s">
        <v>0</v>
      </c>
      <c r="D28" s="37">
        <v>1990</v>
      </c>
      <c r="E28" s="37">
        <v>1995</v>
      </c>
      <c r="F28" s="37">
        <v>2000</v>
      </c>
      <c r="G28" s="37">
        <v>2001</v>
      </c>
      <c r="H28" s="37">
        <v>2002</v>
      </c>
      <c r="I28" s="37">
        <v>2003</v>
      </c>
      <c r="J28" s="37">
        <v>2004</v>
      </c>
      <c r="K28" s="37">
        <v>2005</v>
      </c>
      <c r="L28" s="37">
        <v>2006</v>
      </c>
      <c r="M28" s="37">
        <v>2007</v>
      </c>
      <c r="N28" s="37">
        <v>2008</v>
      </c>
      <c r="O28" s="37">
        <v>2009</v>
      </c>
      <c r="P28" s="37">
        <v>2010</v>
      </c>
      <c r="Q28" s="37">
        <v>2011</v>
      </c>
      <c r="R28" s="37">
        <v>2012</v>
      </c>
      <c r="S28" s="37">
        <v>2013</v>
      </c>
      <c r="T28" s="37">
        <v>2014</v>
      </c>
      <c r="U28" s="37">
        <v>2015</v>
      </c>
      <c r="V28" s="37">
        <v>2016</v>
      </c>
      <c r="W28" s="37">
        <v>2017</v>
      </c>
      <c r="X28" s="37">
        <v>2018</v>
      </c>
      <c r="Y28" s="37">
        <v>2019</v>
      </c>
      <c r="Z28" s="37">
        <v>2020</v>
      </c>
      <c r="AA28" s="37">
        <v>2021</v>
      </c>
    </row>
    <row r="29" spans="1:27" s="5" customFormat="1" ht="16.5" thickBot="1" x14ac:dyDescent="0.3">
      <c r="A29" s="12">
        <v>22</v>
      </c>
      <c r="B29" s="11" t="s">
        <v>16</v>
      </c>
      <c r="C29" s="10" t="s">
        <v>2</v>
      </c>
      <c r="D29" s="16" t="s">
        <v>20</v>
      </c>
      <c r="E29" s="16" t="s">
        <v>20</v>
      </c>
      <c r="F29" s="16" t="s">
        <v>20</v>
      </c>
      <c r="G29" s="16" t="s">
        <v>20</v>
      </c>
      <c r="H29" s="16" t="s">
        <v>20</v>
      </c>
      <c r="I29" s="16" t="s">
        <v>20</v>
      </c>
      <c r="J29" s="16" t="s">
        <v>20</v>
      </c>
      <c r="K29" s="6">
        <v>7.1</v>
      </c>
      <c r="L29" s="6">
        <v>7.6</v>
      </c>
      <c r="M29" s="6">
        <v>8.3000000000000007</v>
      </c>
      <c r="N29" s="6">
        <v>16.7</v>
      </c>
      <c r="O29" s="6">
        <v>19.600000000000001</v>
      </c>
      <c r="P29" s="6">
        <v>20.6</v>
      </c>
      <c r="Q29" s="6">
        <v>19.399999999999999</v>
      </c>
      <c r="R29" s="6">
        <v>21.5</v>
      </c>
      <c r="S29" s="6">
        <v>25.1</v>
      </c>
      <c r="T29" s="6">
        <v>28.3</v>
      </c>
      <c r="U29" s="6">
        <v>27.1</v>
      </c>
      <c r="V29" s="6">
        <v>27.050999999999998</v>
      </c>
      <c r="W29" s="6">
        <v>27.263000000000002</v>
      </c>
      <c r="X29" s="6">
        <v>28.469000000000001</v>
      </c>
      <c r="Y29" s="6">
        <v>26.417000000000002</v>
      </c>
      <c r="Z29" s="6">
        <v>26.96</v>
      </c>
      <c r="AA29" s="6">
        <v>28.178000000000001</v>
      </c>
    </row>
    <row r="30" spans="1:27" s="5" customFormat="1" ht="16.5" thickBot="1" x14ac:dyDescent="0.3">
      <c r="A30" s="12">
        <v>23</v>
      </c>
      <c r="B30" s="11" t="s">
        <v>19</v>
      </c>
      <c r="C30" s="10" t="s">
        <v>2</v>
      </c>
      <c r="D30" s="16" t="s">
        <v>20</v>
      </c>
      <c r="E30" s="16" t="s">
        <v>20</v>
      </c>
      <c r="F30" s="16" t="s">
        <v>20</v>
      </c>
      <c r="G30" s="16" t="s">
        <v>20</v>
      </c>
      <c r="H30" s="16" t="s">
        <v>20</v>
      </c>
      <c r="I30" s="16" t="s">
        <v>20</v>
      </c>
      <c r="J30" s="16" t="s">
        <v>20</v>
      </c>
      <c r="K30" s="6">
        <v>29.5</v>
      </c>
      <c r="L30" s="6">
        <v>30.4</v>
      </c>
      <c r="M30" s="6">
        <v>31</v>
      </c>
      <c r="N30" s="6">
        <v>34.6</v>
      </c>
      <c r="O30" s="6">
        <v>38.299999999999997</v>
      </c>
      <c r="P30" s="6">
        <v>51.7</v>
      </c>
      <c r="Q30" s="6">
        <v>63.4</v>
      </c>
      <c r="R30" s="6">
        <v>100</v>
      </c>
      <c r="S30" s="6">
        <v>128.30000000000001</v>
      </c>
      <c r="T30" s="6">
        <v>150.9</v>
      </c>
      <c r="U30" s="6">
        <v>157.4</v>
      </c>
      <c r="V30" s="6">
        <v>158.589</v>
      </c>
      <c r="W30" s="6">
        <v>165.179</v>
      </c>
      <c r="X30" s="6">
        <v>166.566</v>
      </c>
      <c r="Y30" s="6">
        <v>154.56</v>
      </c>
      <c r="Z30" s="6">
        <v>156.18299999999999</v>
      </c>
      <c r="AA30" s="6">
        <v>165.24100000000001</v>
      </c>
    </row>
    <row r="31" spans="1:27" s="5" customFormat="1" ht="16.5" thickBot="1" x14ac:dyDescent="0.3">
      <c r="A31" s="12">
        <v>24</v>
      </c>
      <c r="B31" s="14" t="s">
        <v>10</v>
      </c>
      <c r="C31" s="10" t="s">
        <v>4</v>
      </c>
      <c r="D31" s="36">
        <v>13.544</v>
      </c>
      <c r="E31" s="36">
        <v>13.736000000000001</v>
      </c>
      <c r="F31" s="36">
        <v>7.6550000000000002</v>
      </c>
      <c r="G31" s="36">
        <v>5.9139999999999997</v>
      </c>
      <c r="H31" s="36">
        <v>5.29</v>
      </c>
      <c r="I31" s="36">
        <v>5.3090000000000002</v>
      </c>
      <c r="J31" s="36">
        <v>4.1879999999999997</v>
      </c>
      <c r="K31" s="36">
        <v>4.2270000000000003</v>
      </c>
      <c r="L31" s="36">
        <v>3.9470000000000001</v>
      </c>
      <c r="M31" s="36">
        <v>4.3159999999999998</v>
      </c>
      <c r="N31" s="6">
        <v>3.6440000000000001</v>
      </c>
      <c r="O31" s="6">
        <v>3.2440000000000002</v>
      </c>
      <c r="P31" s="6">
        <v>4.7889999999999997</v>
      </c>
      <c r="Q31" s="6">
        <v>5.524</v>
      </c>
      <c r="R31" s="6">
        <v>4.9050000000000002</v>
      </c>
      <c r="S31" s="6">
        <v>5.2229999999999999</v>
      </c>
      <c r="T31" s="6">
        <v>5.2229999999999999</v>
      </c>
      <c r="U31" s="6">
        <v>6.242</v>
      </c>
      <c r="V31" s="6">
        <v>6.0739999999999998</v>
      </c>
      <c r="W31" s="6">
        <v>8.7319999999999993</v>
      </c>
      <c r="X31" s="6">
        <v>10.648999999999999</v>
      </c>
      <c r="Y31" s="6">
        <v>9.8810000000000002</v>
      </c>
      <c r="Z31" s="6">
        <v>9.7870000000000008</v>
      </c>
      <c r="AA31" s="6">
        <v>11.617000000000001</v>
      </c>
    </row>
    <row r="32" spans="1:27" s="5" customFormat="1" ht="16.5" thickBot="1" x14ac:dyDescent="0.3">
      <c r="A32" s="12">
        <v>25</v>
      </c>
      <c r="B32" s="14" t="s">
        <v>11</v>
      </c>
      <c r="C32" s="10" t="s">
        <v>4</v>
      </c>
      <c r="D32" s="16" t="s">
        <v>20</v>
      </c>
      <c r="E32" s="16" t="s">
        <v>20</v>
      </c>
      <c r="F32" s="16" t="s">
        <v>20</v>
      </c>
      <c r="G32" s="16" t="s">
        <v>20</v>
      </c>
      <c r="H32" s="16" t="s">
        <v>20</v>
      </c>
      <c r="I32" s="16" t="s">
        <v>20</v>
      </c>
      <c r="J32" s="16" t="s">
        <v>20</v>
      </c>
      <c r="K32" s="36">
        <v>0.03</v>
      </c>
      <c r="L32" s="84">
        <v>3.2000000000000001E-2</v>
      </c>
      <c r="M32" s="36">
        <v>3.5000000000000003E-2</v>
      </c>
      <c r="N32" s="6">
        <v>1.2999999999999999E-2</v>
      </c>
      <c r="O32" s="6">
        <v>2E-3</v>
      </c>
      <c r="P32" s="6">
        <v>2E-3</v>
      </c>
      <c r="Q32" s="6">
        <v>0.112</v>
      </c>
      <c r="R32" s="6">
        <v>3.9E-2</v>
      </c>
      <c r="S32" s="6">
        <v>0.56699999999999995</v>
      </c>
      <c r="T32" s="6">
        <v>0.59499999999999997</v>
      </c>
      <c r="U32" s="6">
        <v>0.59499999999999997</v>
      </c>
      <c r="V32" s="6">
        <v>0.53200000000000003</v>
      </c>
      <c r="W32" s="6">
        <v>0.80600000000000005</v>
      </c>
      <c r="X32" s="6">
        <v>0.63900000000000001</v>
      </c>
      <c r="Y32" s="6">
        <v>0.59299999999999997</v>
      </c>
      <c r="Z32" s="6">
        <v>0.56200000000000006</v>
      </c>
      <c r="AA32" s="6">
        <v>0.72799999999999998</v>
      </c>
    </row>
    <row r="33" spans="1:28" s="5" customFormat="1" ht="16.5" thickBot="1" x14ac:dyDescent="0.3">
      <c r="A33" s="12">
        <v>26</v>
      </c>
      <c r="B33" s="42" t="s">
        <v>12</v>
      </c>
      <c r="C33" s="10" t="s">
        <v>4</v>
      </c>
      <c r="D33" s="16" t="s">
        <v>20</v>
      </c>
      <c r="E33" s="16" t="s">
        <v>20</v>
      </c>
      <c r="F33" s="16" t="s">
        <v>20</v>
      </c>
      <c r="G33" s="16" t="s">
        <v>20</v>
      </c>
      <c r="H33" s="16" t="s">
        <v>20</v>
      </c>
      <c r="I33" s="16" t="s">
        <v>20</v>
      </c>
      <c r="J33" s="16" t="s">
        <v>20</v>
      </c>
      <c r="K33" s="16" t="s">
        <v>20</v>
      </c>
      <c r="L33" s="16" t="s">
        <v>20</v>
      </c>
      <c r="M33" s="16" t="s">
        <v>20</v>
      </c>
      <c r="N33" s="6" t="s">
        <v>20</v>
      </c>
      <c r="O33" s="6">
        <v>4.0000000000000001E-3</v>
      </c>
      <c r="P33" s="6">
        <v>0.01</v>
      </c>
      <c r="Q33" s="6">
        <v>6.0000000000000001E-3</v>
      </c>
      <c r="R33" s="6">
        <v>2.8000000000000001E-2</v>
      </c>
      <c r="S33" s="6">
        <v>8.7999999999999995E-2</v>
      </c>
      <c r="T33" s="6">
        <v>0.10299999999999999</v>
      </c>
      <c r="U33" s="6">
        <v>0.23100000000000001</v>
      </c>
      <c r="V33" s="6">
        <v>6.7000000000000004E-2</v>
      </c>
      <c r="W33" s="6">
        <v>0.17100000000000001</v>
      </c>
      <c r="X33" s="6">
        <v>0.20599999999999999</v>
      </c>
      <c r="Y33" s="6">
        <v>0.191</v>
      </c>
      <c r="Z33" s="6">
        <v>2.6629999999999998</v>
      </c>
      <c r="AA33" s="6">
        <v>0.21099999999999999</v>
      </c>
    </row>
    <row r="34" spans="1:28" s="5" customFormat="1" ht="16.5" customHeight="1" thickBot="1" x14ac:dyDescent="0.3">
      <c r="A34" s="18"/>
      <c r="B34" s="19"/>
      <c r="C34" s="102" t="s">
        <v>21</v>
      </c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4"/>
    </row>
    <row r="35" spans="1:28" s="5" customFormat="1" ht="16.5" customHeight="1" thickBot="1" x14ac:dyDescent="0.3">
      <c r="A35" s="43"/>
      <c r="B35" s="8"/>
      <c r="C35" s="37" t="s">
        <v>0</v>
      </c>
      <c r="D35" s="37">
        <v>1990</v>
      </c>
      <c r="E35" s="37">
        <v>1995</v>
      </c>
      <c r="F35" s="37">
        <v>2000</v>
      </c>
      <c r="G35" s="37">
        <v>2001</v>
      </c>
      <c r="H35" s="37">
        <v>2002</v>
      </c>
      <c r="I35" s="37">
        <v>2003</v>
      </c>
      <c r="J35" s="37">
        <v>2004</v>
      </c>
      <c r="K35" s="37">
        <v>2005</v>
      </c>
      <c r="L35" s="37">
        <v>2006</v>
      </c>
      <c r="M35" s="37">
        <v>2007</v>
      </c>
      <c r="N35" s="37">
        <v>2008</v>
      </c>
      <c r="O35" s="37">
        <v>2009</v>
      </c>
      <c r="P35" s="37">
        <v>2010</v>
      </c>
      <c r="Q35" s="37">
        <v>2011</v>
      </c>
      <c r="R35" s="37">
        <v>2012</v>
      </c>
      <c r="S35" s="37">
        <v>2013</v>
      </c>
      <c r="T35" s="37">
        <v>2014</v>
      </c>
      <c r="U35" s="37">
        <v>2015</v>
      </c>
      <c r="V35" s="37">
        <v>2016</v>
      </c>
      <c r="W35" s="37">
        <v>2017</v>
      </c>
      <c r="X35" s="37">
        <v>2018</v>
      </c>
      <c r="Y35" s="37">
        <v>2019</v>
      </c>
      <c r="Z35" s="37">
        <v>2020</v>
      </c>
      <c r="AA35" s="37">
        <v>2021</v>
      </c>
    </row>
    <row r="36" spans="1:28" s="5" customFormat="1" ht="16.5" thickBot="1" x14ac:dyDescent="0.3">
      <c r="A36" s="12">
        <v>27</v>
      </c>
      <c r="B36" s="11" t="s">
        <v>176</v>
      </c>
      <c r="C36" s="23" t="s">
        <v>25</v>
      </c>
      <c r="D36" s="6">
        <v>10.189348000000001</v>
      </c>
      <c r="E36" s="6">
        <v>10.193830999999999</v>
      </c>
      <c r="F36" s="6">
        <v>9.9796099999999992</v>
      </c>
      <c r="G36" s="6">
        <v>9.9285490000000003</v>
      </c>
      <c r="H36" s="6">
        <v>9.8655480000000004</v>
      </c>
      <c r="I36" s="6">
        <v>9.7967490000000002</v>
      </c>
      <c r="J36" s="6">
        <v>9.7301459999999995</v>
      </c>
      <c r="K36" s="50">
        <v>9.6639149999999994</v>
      </c>
      <c r="L36" s="50">
        <v>9.6049240000000005</v>
      </c>
      <c r="M36" s="50">
        <v>9.5609529999999996</v>
      </c>
      <c r="N36" s="50">
        <v>9.5279849999999993</v>
      </c>
      <c r="O36" s="50">
        <v>9.5045830000000002</v>
      </c>
      <c r="P36" s="50">
        <v>9.4838360000000002</v>
      </c>
      <c r="Q36" s="50">
        <v>9.4616430000000005</v>
      </c>
      <c r="R36" s="50">
        <v>9.4468359999999993</v>
      </c>
      <c r="S36" s="51">
        <v>9.4432109999999998</v>
      </c>
      <c r="T36" s="51">
        <v>9.4485150000000004</v>
      </c>
      <c r="U36" s="51">
        <v>9.4610760000000003</v>
      </c>
      <c r="V36" s="51">
        <v>9.469379</v>
      </c>
      <c r="W36" s="51">
        <v>9.4589890000000008</v>
      </c>
      <c r="X36" s="51">
        <v>9.4387849999999993</v>
      </c>
      <c r="Y36" s="86">
        <v>9.4197579999999999</v>
      </c>
      <c r="Z36" s="86">
        <v>9.3799519999999994</v>
      </c>
      <c r="AA36" s="86">
        <v>9.3025850000000005</v>
      </c>
    </row>
    <row r="37" spans="1:28" s="5" customFormat="1" ht="48" thickBot="1" x14ac:dyDescent="0.3">
      <c r="A37" s="12">
        <v>28</v>
      </c>
      <c r="B37" s="38" t="s">
        <v>13</v>
      </c>
      <c r="C37" s="23" t="s">
        <v>24</v>
      </c>
      <c r="D37" s="54">
        <f>D5/D36</f>
        <v>333.95659859688766</v>
      </c>
      <c r="E37" s="54">
        <f t="shared" ref="E37:V37" si="8">E5/E36</f>
        <v>217.85725111589551</v>
      </c>
      <c r="F37" s="54">
        <f t="shared" si="8"/>
        <v>134.38400899433947</v>
      </c>
      <c r="G37" s="54">
        <f t="shared" si="8"/>
        <v>132.79886114275106</v>
      </c>
      <c r="H37" s="54">
        <f t="shared" si="8"/>
        <v>132.49137300837216</v>
      </c>
      <c r="I37" s="54">
        <f t="shared" si="8"/>
        <v>135.46330522502922</v>
      </c>
      <c r="J37" s="54">
        <f t="shared" si="8"/>
        <v>139.77179787435873</v>
      </c>
      <c r="K37" s="54">
        <f t="shared" si="8"/>
        <v>146.69003193840177</v>
      </c>
      <c r="L37" s="54">
        <f t="shared" si="8"/>
        <v>162.4999843830102</v>
      </c>
      <c r="M37" s="54">
        <f t="shared" si="8"/>
        <v>160.18277675876035</v>
      </c>
      <c r="N37" s="54">
        <f t="shared" si="8"/>
        <v>167.67448731289986</v>
      </c>
      <c r="O37" s="54">
        <f t="shared" si="8"/>
        <v>167.75065250100926</v>
      </c>
      <c r="P37" s="54">
        <f t="shared" si="8"/>
        <v>139.11037685594732</v>
      </c>
      <c r="Q37" s="54">
        <f t="shared" si="8"/>
        <v>139.03504919811496</v>
      </c>
      <c r="R37" s="54">
        <f t="shared" si="8"/>
        <v>147.03335592996427</v>
      </c>
      <c r="S37" s="54">
        <f t="shared" si="8"/>
        <v>145.46958656329929</v>
      </c>
      <c r="T37" s="54">
        <f t="shared" si="8"/>
        <v>142.20224024621857</v>
      </c>
      <c r="U37" s="54">
        <f t="shared" si="8"/>
        <v>133.06097530555721</v>
      </c>
      <c r="V37" s="54">
        <f t="shared" si="8"/>
        <v>131.45529395327827</v>
      </c>
      <c r="W37" s="54">
        <f>W5/W36</f>
        <v>131.15566579049832</v>
      </c>
      <c r="X37" s="54">
        <f>X5/X36</f>
        <v>130.87489544469972</v>
      </c>
      <c r="Y37" s="54">
        <f>Y5/Y36</f>
        <v>127.59351142566508</v>
      </c>
      <c r="Z37" s="54">
        <f>Z5/Z36</f>
        <v>124.92601241456246</v>
      </c>
      <c r="AA37" s="54">
        <f>AA5/AA36</f>
        <v>128.23317389736295</v>
      </c>
    </row>
    <row r="38" spans="1:28" s="5" customFormat="1" ht="32.25" thickBot="1" x14ac:dyDescent="0.3">
      <c r="A38" s="12">
        <v>29</v>
      </c>
      <c r="B38" s="24" t="s">
        <v>22</v>
      </c>
      <c r="C38" s="23" t="s">
        <v>24</v>
      </c>
      <c r="D38" s="54">
        <f>D7/D36</f>
        <v>115.14966413945228</v>
      </c>
      <c r="E38" s="54">
        <f t="shared" ref="E38:V38" si="9">E7/E36</f>
        <v>51.825461889646789</v>
      </c>
      <c r="F38" s="54">
        <f t="shared" si="9"/>
        <v>38.909336136382088</v>
      </c>
      <c r="G38" s="54">
        <f t="shared" si="9"/>
        <v>39.441815717482989</v>
      </c>
      <c r="H38" s="54">
        <f t="shared" si="9"/>
        <v>38.436790333390498</v>
      </c>
      <c r="I38" s="54">
        <f t="shared" si="9"/>
        <v>37.951365294752371</v>
      </c>
      <c r="J38" s="54">
        <f t="shared" si="9"/>
        <v>42.681785042074395</v>
      </c>
      <c r="K38" s="54">
        <f t="shared" si="9"/>
        <v>41.773960139343117</v>
      </c>
      <c r="L38" s="54">
        <f t="shared" si="9"/>
        <v>44.071145175120591</v>
      </c>
      <c r="M38" s="54">
        <f t="shared" si="9"/>
        <v>42.6944887188547</v>
      </c>
      <c r="N38" s="54">
        <f t="shared" si="9"/>
        <v>41.666732262907637</v>
      </c>
      <c r="O38" s="54">
        <f t="shared" si="9"/>
        <v>48.103109836591464</v>
      </c>
      <c r="P38" s="54">
        <f t="shared" si="9"/>
        <v>39.762391504872078</v>
      </c>
      <c r="Q38" s="54">
        <f t="shared" si="9"/>
        <v>39.221517869570853</v>
      </c>
      <c r="R38" s="54">
        <f t="shared" si="9"/>
        <v>45.856623318114131</v>
      </c>
      <c r="S38" s="54">
        <f t="shared" si="9"/>
        <v>47.15557028218474</v>
      </c>
      <c r="T38" s="54">
        <f t="shared" si="9"/>
        <v>48.981242025863324</v>
      </c>
      <c r="U38" s="54">
        <f t="shared" si="9"/>
        <v>48.440579063100223</v>
      </c>
      <c r="V38" s="54">
        <f t="shared" si="9"/>
        <v>47.848966653462703</v>
      </c>
      <c r="W38" s="54">
        <f>W7/W36</f>
        <v>47.933241068363643</v>
      </c>
      <c r="X38" s="54">
        <f>X7/X36</f>
        <v>48.025249012452349</v>
      </c>
      <c r="Y38" s="54">
        <f>Y7/Y36</f>
        <v>45.234707728160323</v>
      </c>
      <c r="Z38" s="54">
        <f>Z7/Z36</f>
        <v>48.059947428302408</v>
      </c>
      <c r="AA38" s="54">
        <f>AA7/AA36</f>
        <v>49.975356312250838</v>
      </c>
    </row>
    <row r="39" spans="1:28" s="5" customFormat="1" ht="32.25" thickBot="1" x14ac:dyDescent="0.3">
      <c r="A39" s="12">
        <v>30</v>
      </c>
      <c r="B39" s="24" t="s">
        <v>175</v>
      </c>
      <c r="C39" s="23" t="s">
        <v>24</v>
      </c>
      <c r="D39" s="54">
        <f>D9/D36</f>
        <v>218.80693445743535</v>
      </c>
      <c r="E39" s="54">
        <f t="shared" ref="E39:V39" si="10">E9/E36</f>
        <v>166.03178922624872</v>
      </c>
      <c r="F39" s="54">
        <f t="shared" si="10"/>
        <v>95.474672857957373</v>
      </c>
      <c r="G39" s="54">
        <f t="shared" si="10"/>
        <v>93.357045425268083</v>
      </c>
      <c r="H39" s="54">
        <f t="shared" si="10"/>
        <v>94.05458267498166</v>
      </c>
      <c r="I39" s="54">
        <f t="shared" si="10"/>
        <v>97.511939930276867</v>
      </c>
      <c r="J39" s="54">
        <f t="shared" si="10"/>
        <v>97.09001283228433</v>
      </c>
      <c r="K39" s="54">
        <f t="shared" si="10"/>
        <v>104.91607179905867</v>
      </c>
      <c r="L39" s="54">
        <f t="shared" si="10"/>
        <v>118.42883920788961</v>
      </c>
      <c r="M39" s="54">
        <f t="shared" si="10"/>
        <v>117.48828803990564</v>
      </c>
      <c r="N39" s="54">
        <f t="shared" si="10"/>
        <v>126.00775504999221</v>
      </c>
      <c r="O39" s="54">
        <f t="shared" si="10"/>
        <v>119.64754266441778</v>
      </c>
      <c r="P39" s="54">
        <f t="shared" si="10"/>
        <v>99.347985351075238</v>
      </c>
      <c r="Q39" s="54">
        <f t="shared" si="10"/>
        <v>99.813531328544087</v>
      </c>
      <c r="R39" s="54">
        <f t="shared" si="10"/>
        <v>101.17673261185016</v>
      </c>
      <c r="S39" s="54">
        <f t="shared" si="10"/>
        <v>98.314016281114547</v>
      </c>
      <c r="T39" s="54">
        <f t="shared" si="10"/>
        <v>93.220998220355256</v>
      </c>
      <c r="U39" s="54">
        <f t="shared" si="10"/>
        <v>84.620396242456991</v>
      </c>
      <c r="V39" s="54">
        <f t="shared" si="10"/>
        <v>83.606327299815547</v>
      </c>
      <c r="W39" s="54">
        <f>W9/W36</f>
        <v>83.222424722134676</v>
      </c>
      <c r="X39" s="54">
        <f>X9/X36</f>
        <v>82.849646432247383</v>
      </c>
      <c r="Y39" s="54">
        <f>Y9/Y36</f>
        <v>82.358803697504754</v>
      </c>
      <c r="Z39" s="54">
        <f>Z9/Z36</f>
        <v>76.866064986260056</v>
      </c>
      <c r="AA39" s="54">
        <f>AA9/AA36</f>
        <v>78.257817585112093</v>
      </c>
    </row>
    <row r="40" spans="1:28" s="5" customFormat="1" ht="16.5" thickBot="1" x14ac:dyDescent="0.3">
      <c r="A40" s="12">
        <v>31</v>
      </c>
      <c r="B40" s="39" t="s">
        <v>23</v>
      </c>
      <c r="C40" s="23" t="s">
        <v>24</v>
      </c>
      <c r="D40" s="15">
        <f>D12/D36</f>
        <v>62.296920273995944</v>
      </c>
      <c r="E40" s="15">
        <f t="shared" ref="E40:V40" si="11">E12/E36</f>
        <v>27.004567762600733</v>
      </c>
      <c r="F40" s="15">
        <f t="shared" si="11"/>
        <v>14.559687202205298</v>
      </c>
      <c r="G40" s="15">
        <f t="shared" si="11"/>
        <v>14.69499722466999</v>
      </c>
      <c r="H40" s="15">
        <f t="shared" si="11"/>
        <v>13.927254725231686</v>
      </c>
      <c r="I40" s="15">
        <f t="shared" si="11"/>
        <v>12.892031836275482</v>
      </c>
      <c r="J40" s="15">
        <f t="shared" si="11"/>
        <v>9.4654283707562037</v>
      </c>
      <c r="K40" s="15">
        <f t="shared" si="11"/>
        <v>7.7815253962809079</v>
      </c>
      <c r="L40" s="15">
        <f t="shared" si="11"/>
        <v>9.2869032592032994</v>
      </c>
      <c r="M40" s="15">
        <f t="shared" si="11"/>
        <v>8.5870101024448076</v>
      </c>
      <c r="N40" s="15">
        <f t="shared" si="11"/>
        <v>6.8639906548971261</v>
      </c>
      <c r="O40" s="15">
        <f t="shared" si="11"/>
        <v>14.813906091408745</v>
      </c>
      <c r="P40" s="15">
        <f t="shared" si="11"/>
        <v>5.725531314544031</v>
      </c>
      <c r="Q40" s="15">
        <f t="shared" si="11"/>
        <v>4.9779937797272629</v>
      </c>
      <c r="R40" s="15">
        <f t="shared" si="11"/>
        <v>7.0288083756296826</v>
      </c>
      <c r="S40" s="15">
        <f t="shared" si="11"/>
        <v>5.1677337295544916</v>
      </c>
      <c r="T40" s="15">
        <f t="shared" si="11"/>
        <v>5.3447552340235474</v>
      </c>
      <c r="U40" s="15">
        <f t="shared" si="11"/>
        <v>6.0141150964224366</v>
      </c>
      <c r="V40" s="15">
        <f t="shared" si="11"/>
        <v>5.6286689971961197</v>
      </c>
      <c r="W40" s="15">
        <f>W12/W36</f>
        <v>5.0428222297330088</v>
      </c>
      <c r="X40" s="15">
        <f>W12/X36</f>
        <v>5.0536165406882354</v>
      </c>
      <c r="Y40" s="15">
        <f>X12/Y36</f>
        <v>5.0001284534061279</v>
      </c>
      <c r="Z40" s="15">
        <f>Y12/Z36</f>
        <v>5.0320086925817966</v>
      </c>
      <c r="AA40" s="15">
        <f>Z12/AA36</f>
        <v>6.0628309228026396</v>
      </c>
    </row>
    <row r="41" spans="1:28" s="5" customFormat="1" ht="16.5" thickBot="1" x14ac:dyDescent="0.3">
      <c r="A41" s="12">
        <v>32</v>
      </c>
      <c r="B41" s="39" t="s">
        <v>8</v>
      </c>
      <c r="C41" s="23" t="s">
        <v>24</v>
      </c>
      <c r="D41" s="15">
        <f>D15/D36</f>
        <v>27.891872963804943</v>
      </c>
      <c r="E41" s="15">
        <f t="shared" ref="E41:V41" si="12">E15/E36</f>
        <v>19.256744593862699</v>
      </c>
      <c r="F41" s="15">
        <f t="shared" si="12"/>
        <v>13.71797094275227</v>
      </c>
      <c r="G41" s="15">
        <f t="shared" si="12"/>
        <v>13.566937122433497</v>
      </c>
      <c r="H41" s="15">
        <f t="shared" si="12"/>
        <v>13.836028165896106</v>
      </c>
      <c r="I41" s="15">
        <f t="shared" si="12"/>
        <v>14.310869861012055</v>
      </c>
      <c r="J41" s="15">
        <f t="shared" si="12"/>
        <v>15.015190933414566</v>
      </c>
      <c r="K41" s="15">
        <f t="shared" si="12"/>
        <v>15.863136213429032</v>
      </c>
      <c r="L41" s="15">
        <f t="shared" si="12"/>
        <v>17.511851212982005</v>
      </c>
      <c r="M41" s="15">
        <f t="shared" si="12"/>
        <v>16.922999203112912</v>
      </c>
      <c r="N41" s="15">
        <f t="shared" si="12"/>
        <v>17.894654536085017</v>
      </c>
      <c r="O41" s="15">
        <f t="shared" si="12"/>
        <v>17.402131161356579</v>
      </c>
      <c r="P41" s="15">
        <f t="shared" si="12"/>
        <v>16.554482806324362</v>
      </c>
      <c r="Q41" s="15">
        <f t="shared" si="12"/>
        <v>16.667295521507203</v>
      </c>
      <c r="R41" s="15">
        <f t="shared" si="12"/>
        <v>16.778104330381094</v>
      </c>
      <c r="S41" s="15">
        <f t="shared" si="12"/>
        <v>16.668059201472889</v>
      </c>
      <c r="T41" s="15">
        <f t="shared" si="12"/>
        <v>15.812008553725105</v>
      </c>
      <c r="U41" s="15">
        <f t="shared" si="12"/>
        <v>14.205572389440691</v>
      </c>
      <c r="V41" s="15">
        <f t="shared" si="12"/>
        <v>14.235357989156418</v>
      </c>
      <c r="W41" s="15">
        <f>W15/W36</f>
        <v>14.187562751156596</v>
      </c>
      <c r="X41" s="15">
        <f>X15/X36</f>
        <v>13.921283300763815</v>
      </c>
      <c r="Y41" s="15">
        <f>Y15/Y36</f>
        <v>13.630923427119891</v>
      </c>
      <c r="Z41" s="15">
        <f>Z15/Z36</f>
        <v>13.30497213631797</v>
      </c>
      <c r="AA41" s="15">
        <f>AA15/AA36</f>
        <v>13.705867777612351</v>
      </c>
    </row>
    <row r="42" spans="1:28" s="5" customFormat="1" ht="32.25" thickBot="1" x14ac:dyDescent="0.3">
      <c r="A42" s="12">
        <v>33</v>
      </c>
      <c r="B42" s="39" t="s">
        <v>9</v>
      </c>
      <c r="C42" s="23" t="s">
        <v>24</v>
      </c>
      <c r="D42" s="54">
        <f>D18/D36</f>
        <v>53.801283457979842</v>
      </c>
      <c r="E42" s="54">
        <f t="shared" ref="E42:V42" si="13">E18/E36</f>
        <v>36.992961723614997</v>
      </c>
      <c r="F42" s="54">
        <f t="shared" si="13"/>
        <v>24.73042533726268</v>
      </c>
      <c r="G42" s="54">
        <f t="shared" si="13"/>
        <v>24.253292198084534</v>
      </c>
      <c r="H42" s="54">
        <f t="shared" si="13"/>
        <v>24.316946205117038</v>
      </c>
      <c r="I42" s="54">
        <f t="shared" si="13"/>
        <v>25.243067878946373</v>
      </c>
      <c r="J42" s="54">
        <f t="shared" si="13"/>
        <v>28.85876532582348</v>
      </c>
      <c r="K42" s="54">
        <f t="shared" si="13"/>
        <v>30.546626289655901</v>
      </c>
      <c r="L42" s="54">
        <f t="shared" si="13"/>
        <v>33.097607019066473</v>
      </c>
      <c r="M42" s="54">
        <f t="shared" si="13"/>
        <v>33.281201152228242</v>
      </c>
      <c r="N42" s="54">
        <f t="shared" si="13"/>
        <v>35.967730847603143</v>
      </c>
      <c r="O42" s="54">
        <f t="shared" si="13"/>
        <v>34.141424195043591</v>
      </c>
      <c r="P42" s="54">
        <f t="shared" si="13"/>
        <v>32.413044679389223</v>
      </c>
      <c r="Q42" s="54">
        <f t="shared" si="13"/>
        <v>34.254093078760214</v>
      </c>
      <c r="R42" s="54">
        <f t="shared" si="13"/>
        <v>38.997183819005642</v>
      </c>
      <c r="S42" s="54">
        <f t="shared" si="13"/>
        <v>40.177011823626515</v>
      </c>
      <c r="T42" s="54">
        <f t="shared" si="13"/>
        <v>40.93764999050115</v>
      </c>
      <c r="U42" s="54">
        <f t="shared" si="13"/>
        <v>39.762919143657655</v>
      </c>
      <c r="V42" s="54">
        <f t="shared" si="13"/>
        <v>39.696372908930982</v>
      </c>
      <c r="W42" s="54">
        <f>W18/W36</f>
        <v>40.585732788144689</v>
      </c>
      <c r="X42" s="54">
        <f>X18/X36</f>
        <v>40.884499435043814</v>
      </c>
      <c r="Y42" s="54">
        <f>Y18/Y36</f>
        <v>39.077437021205853</v>
      </c>
      <c r="Z42" s="54">
        <f>Z18/Z36</f>
        <v>37.761387265094747</v>
      </c>
      <c r="AA42" s="54">
        <f>AA18/AA36</f>
        <v>40.074882411716736</v>
      </c>
    </row>
    <row r="43" spans="1:28" s="5" customFormat="1" ht="16.5" thickBot="1" x14ac:dyDescent="0.3">
      <c r="A43" s="12">
        <v>34</v>
      </c>
      <c r="B43" s="39" t="s">
        <v>5</v>
      </c>
      <c r="C43" s="23" t="s">
        <v>24</v>
      </c>
      <c r="D43" s="15">
        <f>D21/D36</f>
        <v>168.99795747480604</v>
      </c>
      <c r="E43" s="15">
        <f t="shared" ref="E43:V43" si="14">E21/E36</f>
        <v>123.4669281843107</v>
      </c>
      <c r="F43" s="15">
        <f t="shared" si="14"/>
        <v>72.778395147706178</v>
      </c>
      <c r="G43" s="15">
        <f t="shared" si="14"/>
        <v>71.561312735627325</v>
      </c>
      <c r="H43" s="15">
        <f t="shared" si="14"/>
        <v>72.058845590736581</v>
      </c>
      <c r="I43" s="15">
        <f t="shared" si="14"/>
        <v>74.790116598883984</v>
      </c>
      <c r="J43" s="15">
        <f t="shared" si="14"/>
        <v>77.43974242524213</v>
      </c>
      <c r="K43" s="15">
        <f t="shared" si="14"/>
        <v>83.102966033952086</v>
      </c>
      <c r="L43" s="15">
        <f t="shared" si="14"/>
        <v>92.462990857605945</v>
      </c>
      <c r="M43" s="15">
        <f t="shared" si="14"/>
        <v>90.09562122102264</v>
      </c>
      <c r="N43" s="15">
        <f t="shared" si="14"/>
        <v>94.657999566540056</v>
      </c>
      <c r="O43" s="15">
        <f t="shared" si="14"/>
        <v>89.683050797704638</v>
      </c>
      <c r="P43" s="15">
        <f t="shared" si="14"/>
        <v>73.198229071021473</v>
      </c>
      <c r="Q43" s="15">
        <f t="shared" si="14"/>
        <v>72.577246890418493</v>
      </c>
      <c r="R43" s="15">
        <f t="shared" si="14"/>
        <v>73.760145724981371</v>
      </c>
      <c r="S43" s="15">
        <f t="shared" si="14"/>
        <v>72.676550381009164</v>
      </c>
      <c r="T43" s="15">
        <f t="shared" si="14"/>
        <v>69.56648743215203</v>
      </c>
      <c r="U43" s="15">
        <f t="shared" si="14"/>
        <v>63.660835194643816</v>
      </c>
      <c r="V43" s="15">
        <f t="shared" si="14"/>
        <v>62.770747691057672</v>
      </c>
      <c r="W43" s="15">
        <f>W21/W36</f>
        <v>62.27938313492065</v>
      </c>
      <c r="X43" s="15">
        <f>X21/X36</f>
        <v>62.020694400815358</v>
      </c>
      <c r="Y43" s="15">
        <f>Y21/Y36</f>
        <v>61.307307470106984</v>
      </c>
      <c r="Z43" s="15">
        <f>Z21/Z36</f>
        <v>58.688999687844891</v>
      </c>
      <c r="AA43" s="15">
        <f>AA21/AA36</f>
        <v>59.467341604511006</v>
      </c>
    </row>
    <row r="44" spans="1:28" s="5" customFormat="1" ht="16.5" thickBot="1" x14ac:dyDescent="0.3">
      <c r="A44" s="12">
        <v>35</v>
      </c>
      <c r="B44" s="41" t="s">
        <v>7</v>
      </c>
      <c r="C44" s="23" t="s">
        <v>24</v>
      </c>
      <c r="D44" s="15">
        <f>D24/D36</f>
        <v>18.126773175280693</v>
      </c>
      <c r="E44" s="15">
        <f t="shared" ref="E44:V44" si="15">E24/E36</f>
        <v>9.6528969334492611</v>
      </c>
      <c r="F44" s="15">
        <f t="shared" si="15"/>
        <v>7.1646086370108657</v>
      </c>
      <c r="G44" s="15">
        <f t="shared" si="15"/>
        <v>7.1913831517576234</v>
      </c>
      <c r="H44" s="15">
        <f t="shared" si="15"/>
        <v>6.9636273626158429</v>
      </c>
      <c r="I44" s="15">
        <f t="shared" si="15"/>
        <v>6.9614930422326839</v>
      </c>
      <c r="J44" s="15">
        <f t="shared" si="15"/>
        <v>7.3996834168778145</v>
      </c>
      <c r="K44" s="15">
        <f t="shared" si="15"/>
        <v>7.6263087992806238</v>
      </c>
      <c r="L44" s="15">
        <f t="shared" si="15"/>
        <v>8.3082385659688729</v>
      </c>
      <c r="M44" s="15">
        <f t="shared" si="15"/>
        <v>8.3673667258901911</v>
      </c>
      <c r="N44" s="15">
        <f t="shared" si="15"/>
        <v>9.0050519600943968</v>
      </c>
      <c r="O44" s="15">
        <f t="shared" si="15"/>
        <v>8.4380345776348111</v>
      </c>
      <c r="P44" s="15">
        <f t="shared" si="15"/>
        <v>7.8132941143225159</v>
      </c>
      <c r="Q44" s="15">
        <f t="shared" si="15"/>
        <v>7.4405681972993492</v>
      </c>
      <c r="R44" s="15">
        <f t="shared" si="15"/>
        <v>7.2193483617160297</v>
      </c>
      <c r="S44" s="15">
        <f t="shared" si="15"/>
        <v>6.9256103670668807</v>
      </c>
      <c r="T44" s="15">
        <f t="shared" si="15"/>
        <v>6.5407103655971328</v>
      </c>
      <c r="U44" s="15">
        <f t="shared" si="15"/>
        <v>5.70759604932885</v>
      </c>
      <c r="V44" s="15">
        <f t="shared" si="15"/>
        <v>5.3540997778207</v>
      </c>
      <c r="W44" s="15">
        <f>W24/W36</f>
        <v>5.3599808605338266</v>
      </c>
      <c r="X44" s="15">
        <f>X24/X36</f>
        <v>5.5303728181116538</v>
      </c>
      <c r="Y44" s="15">
        <f>Y24/Y36</f>
        <v>5.0319764053386509</v>
      </c>
      <c r="Z44" s="15">
        <f>Z24/Z36</f>
        <v>4.946720409656681</v>
      </c>
      <c r="AA44" s="15">
        <f>AA24/AA36</f>
        <v>5.14910640429515</v>
      </c>
    </row>
    <row r="45" spans="1:28" s="5" customFormat="1" ht="16.5" customHeight="1" thickBot="1" x14ac:dyDescent="0.3">
      <c r="A45" s="18"/>
      <c r="B45" s="19"/>
      <c r="C45" s="102" t="s">
        <v>26</v>
      </c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4"/>
    </row>
    <row r="46" spans="1:28" s="5" customFormat="1" ht="16.5" customHeight="1" thickBot="1" x14ac:dyDescent="0.3">
      <c r="A46" s="43"/>
      <c r="B46" s="8"/>
      <c r="C46" s="37" t="s">
        <v>0</v>
      </c>
      <c r="D46" s="37">
        <v>1990</v>
      </c>
      <c r="E46" s="37">
        <v>1995</v>
      </c>
      <c r="F46" s="37">
        <v>2000</v>
      </c>
      <c r="G46" s="37">
        <v>2001</v>
      </c>
      <c r="H46" s="37">
        <v>2002</v>
      </c>
      <c r="I46" s="37">
        <v>2003</v>
      </c>
      <c r="J46" s="37">
        <v>2004</v>
      </c>
      <c r="K46" s="37">
        <v>2005</v>
      </c>
      <c r="L46" s="37">
        <v>2006</v>
      </c>
      <c r="M46" s="37">
        <v>2007</v>
      </c>
      <c r="N46" s="37">
        <v>2008</v>
      </c>
      <c r="O46" s="37">
        <v>2009</v>
      </c>
      <c r="P46" s="37">
        <v>2010</v>
      </c>
      <c r="Q46" s="37">
        <v>2011</v>
      </c>
      <c r="R46" s="37">
        <v>2012</v>
      </c>
      <c r="S46" s="37">
        <v>2013</v>
      </c>
      <c r="T46" s="37">
        <v>2014</v>
      </c>
      <c r="U46" s="37">
        <v>2015</v>
      </c>
      <c r="V46" s="37">
        <v>2016</v>
      </c>
      <c r="W46" s="37">
        <v>2017</v>
      </c>
      <c r="X46" s="37">
        <v>2018</v>
      </c>
      <c r="Y46" s="37">
        <v>2019</v>
      </c>
      <c r="Z46" s="37">
        <v>2020</v>
      </c>
      <c r="AA46" s="37">
        <v>2021</v>
      </c>
    </row>
    <row r="47" spans="1:28" s="5" customFormat="1" ht="18.75" thickBot="1" x14ac:dyDescent="0.3">
      <c r="A47" s="12">
        <v>36</v>
      </c>
      <c r="B47" s="11" t="s">
        <v>28</v>
      </c>
      <c r="C47" s="23" t="s">
        <v>29</v>
      </c>
      <c r="D47" s="16">
        <v>207.6</v>
      </c>
      <c r="E47" s="16">
        <v>207.6</v>
      </c>
      <c r="F47" s="16">
        <v>207.6</v>
      </c>
      <c r="G47" s="16">
        <v>207.6</v>
      </c>
      <c r="H47" s="16">
        <v>207.6</v>
      </c>
      <c r="I47" s="16">
        <v>207.6</v>
      </c>
      <c r="J47" s="16">
        <v>207.6</v>
      </c>
      <c r="K47" s="16">
        <v>207.6</v>
      </c>
      <c r="L47" s="16">
        <v>207.6</v>
      </c>
      <c r="M47" s="16">
        <v>207.6</v>
      </c>
      <c r="N47" s="16">
        <v>207.6</v>
      </c>
      <c r="O47" s="16">
        <v>207.6</v>
      </c>
      <c r="P47" s="16">
        <v>207.6</v>
      </c>
      <c r="Q47" s="16">
        <v>207.6</v>
      </c>
      <c r="R47" s="16">
        <v>207.6</v>
      </c>
      <c r="S47" s="16">
        <v>207.6</v>
      </c>
      <c r="T47" s="16">
        <v>207.6</v>
      </c>
      <c r="U47" s="16">
        <v>207.6</v>
      </c>
      <c r="V47" s="16">
        <v>207.6</v>
      </c>
      <c r="W47" s="16">
        <v>207.6</v>
      </c>
      <c r="X47" s="16">
        <v>207.6</v>
      </c>
      <c r="Y47" s="16">
        <v>207.6</v>
      </c>
      <c r="Z47" s="16">
        <v>207.6</v>
      </c>
      <c r="AA47" s="16">
        <v>207.6</v>
      </c>
      <c r="AB47" s="94"/>
    </row>
    <row r="48" spans="1:28" s="5" customFormat="1" ht="48" thickBot="1" x14ac:dyDescent="0.3">
      <c r="A48" s="12">
        <v>37</v>
      </c>
      <c r="B48" s="38" t="s">
        <v>13</v>
      </c>
      <c r="C48" s="23" t="s">
        <v>30</v>
      </c>
      <c r="D48" s="54">
        <f>D5/D47</f>
        <v>16.391136801541428</v>
      </c>
      <c r="E48" s="54">
        <f t="shared" ref="E48:V48" si="16">E5/E47</f>
        <v>10.697495183044317</v>
      </c>
      <c r="F48" s="54">
        <f t="shared" si="16"/>
        <v>6.4600192678227355</v>
      </c>
      <c r="G48" s="54">
        <f t="shared" si="16"/>
        <v>6.351156069364162</v>
      </c>
      <c r="H48" s="54">
        <f t="shared" si="16"/>
        <v>6.2962427745664735</v>
      </c>
      <c r="I48" s="54">
        <f t="shared" si="16"/>
        <v>6.3925818882466281</v>
      </c>
      <c r="J48" s="54">
        <f t="shared" si="16"/>
        <v>6.5510597302504818</v>
      </c>
      <c r="K48" s="54">
        <f t="shared" si="16"/>
        <v>6.8285163776493256</v>
      </c>
      <c r="L48" s="54">
        <f t="shared" si="16"/>
        <v>7.5183044315992289</v>
      </c>
      <c r="M48" s="54">
        <f t="shared" si="16"/>
        <v>7.3771676300578033</v>
      </c>
      <c r="N48" s="54">
        <f t="shared" si="16"/>
        <v>7.6955684007707124</v>
      </c>
      <c r="O48" s="54">
        <f t="shared" si="16"/>
        <v>7.6801541425818893</v>
      </c>
      <c r="P48" s="54">
        <f t="shared" si="16"/>
        <v>6.3550096339113686</v>
      </c>
      <c r="Q48" s="54">
        <f t="shared" si="16"/>
        <v>6.3367052023121389</v>
      </c>
      <c r="R48" s="54">
        <f t="shared" si="16"/>
        <v>6.6907514450867058</v>
      </c>
      <c r="S48" s="54">
        <f t="shared" si="16"/>
        <v>6.6170520231213876</v>
      </c>
      <c r="T48" s="54">
        <f t="shared" si="16"/>
        <v>6.4720616570327554</v>
      </c>
      <c r="U48" s="54">
        <f t="shared" si="16"/>
        <v>6.0640655105973034</v>
      </c>
      <c r="V48" s="54">
        <f t="shared" si="16"/>
        <v>5.9961464354527951</v>
      </c>
      <c r="W48" s="54">
        <f>W5/W47</f>
        <v>5.9759152215799611</v>
      </c>
      <c r="X48" s="54">
        <f>X5/X47</f>
        <v>5.9503853564547207</v>
      </c>
      <c r="Y48" s="54">
        <f>Y5/Y47</f>
        <v>5.7894990366088637</v>
      </c>
      <c r="Z48" s="54">
        <f>Z5/Z47</f>
        <v>5.6445086705202314</v>
      </c>
      <c r="AA48" s="54">
        <f>AA5/AA47</f>
        <v>5.7461464354527942</v>
      </c>
    </row>
    <row r="49" spans="1:27" s="5" customFormat="1" ht="32.25" thickBot="1" x14ac:dyDescent="0.3">
      <c r="A49" s="12">
        <v>38</v>
      </c>
      <c r="B49" s="24" t="s">
        <v>22</v>
      </c>
      <c r="C49" s="23" t="s">
        <v>30</v>
      </c>
      <c r="D49" s="54">
        <f>D7/D47</f>
        <v>5.651734104046243</v>
      </c>
      <c r="E49" s="54">
        <f t="shared" ref="E49:V49" si="17">E7/E47</f>
        <v>2.5447976878612715</v>
      </c>
      <c r="F49" s="54">
        <f t="shared" si="17"/>
        <v>1.8704238921001928</v>
      </c>
      <c r="G49" s="54">
        <f t="shared" si="17"/>
        <v>1.8863198458574182</v>
      </c>
      <c r="H49" s="54">
        <f t="shared" si="17"/>
        <v>1.8265895953757225</v>
      </c>
      <c r="I49" s="54">
        <f t="shared" si="17"/>
        <v>1.7909441233140657</v>
      </c>
      <c r="J49" s="54">
        <f t="shared" si="17"/>
        <v>2.0004816955684008</v>
      </c>
      <c r="K49" s="54">
        <f t="shared" si="17"/>
        <v>1.9446050096339114</v>
      </c>
      <c r="L49" s="54">
        <f t="shared" si="17"/>
        <v>2.0390173410404624</v>
      </c>
      <c r="M49" s="54">
        <f t="shared" si="17"/>
        <v>1.9662813102119461</v>
      </c>
      <c r="N49" s="54">
        <f t="shared" si="17"/>
        <v>1.9123314065510597</v>
      </c>
      <c r="O49" s="54">
        <f t="shared" si="17"/>
        <v>2.2023121387283235</v>
      </c>
      <c r="P49" s="54">
        <f t="shared" si="17"/>
        <v>1.8164739884393064</v>
      </c>
      <c r="Q49" s="54">
        <f t="shared" si="17"/>
        <v>1.7875722543352603</v>
      </c>
      <c r="R49" s="54">
        <f t="shared" si="17"/>
        <v>2.0867052023121389</v>
      </c>
      <c r="S49" s="54">
        <f t="shared" si="17"/>
        <v>2.1449903660886322</v>
      </c>
      <c r="T49" s="54">
        <f t="shared" si="17"/>
        <v>2.2292870905587669</v>
      </c>
      <c r="U49" s="54">
        <f t="shared" si="17"/>
        <v>2.2076107899807322</v>
      </c>
      <c r="V49" s="54">
        <f t="shared" si="17"/>
        <v>2.1825626204238922</v>
      </c>
      <c r="W49" s="54">
        <f>W7/W47</f>
        <v>2.1840077071290942</v>
      </c>
      <c r="X49" s="54">
        <f>X7/X47</f>
        <v>2.1835260115606938</v>
      </c>
      <c r="Y49" s="54">
        <f>Y7/Y47</f>
        <v>2.0525048169556843</v>
      </c>
      <c r="Z49" s="54">
        <f>Z7/Z47</f>
        <v>2.1714836223506744</v>
      </c>
      <c r="AA49" s="54">
        <f>AA7/AA47</f>
        <v>2.2394026974951831</v>
      </c>
    </row>
    <row r="50" spans="1:27" s="5" customFormat="1" ht="32.25" thickBot="1" x14ac:dyDescent="0.3">
      <c r="A50" s="12">
        <v>39</v>
      </c>
      <c r="B50" s="24" t="s">
        <v>175</v>
      </c>
      <c r="C50" s="23" t="s">
        <v>30</v>
      </c>
      <c r="D50" s="54">
        <f>D9/D47</f>
        <v>10.739402697495184</v>
      </c>
      <c r="E50" s="54">
        <f t="shared" ref="E50:V50" si="18">E9/E47</f>
        <v>8.1526974951830447</v>
      </c>
      <c r="F50" s="54">
        <f t="shared" si="18"/>
        <v>4.5895953757225429</v>
      </c>
      <c r="G50" s="54">
        <f t="shared" si="18"/>
        <v>4.4648362235067438</v>
      </c>
      <c r="H50" s="54">
        <f t="shared" si="18"/>
        <v>4.4696531791907512</v>
      </c>
      <c r="I50" s="54">
        <f t="shared" si="18"/>
        <v>4.6016377649325628</v>
      </c>
      <c r="J50" s="54">
        <f t="shared" si="18"/>
        <v>4.550578034682081</v>
      </c>
      <c r="K50" s="54">
        <f t="shared" si="18"/>
        <v>4.883911368015414</v>
      </c>
      <c r="L50" s="54">
        <f t="shared" si="18"/>
        <v>5.4792870905587669</v>
      </c>
      <c r="M50" s="54">
        <f t="shared" si="18"/>
        <v>5.410886319845857</v>
      </c>
      <c r="N50" s="54">
        <f t="shared" si="18"/>
        <v>5.7832369942196529</v>
      </c>
      <c r="O50" s="54">
        <f t="shared" si="18"/>
        <v>5.4778420038535653</v>
      </c>
      <c r="P50" s="54">
        <f t="shared" si="18"/>
        <v>4.538535645472062</v>
      </c>
      <c r="Q50" s="54">
        <f t="shared" si="18"/>
        <v>4.5491329479768785</v>
      </c>
      <c r="R50" s="54">
        <f t="shared" si="18"/>
        <v>4.6040462427745661</v>
      </c>
      <c r="S50" s="54">
        <f t="shared" si="18"/>
        <v>4.4720616570327554</v>
      </c>
      <c r="T50" s="54">
        <f t="shared" si="18"/>
        <v>4.2427745664739884</v>
      </c>
      <c r="U50" s="54">
        <f t="shared" si="18"/>
        <v>3.8564547206165707</v>
      </c>
      <c r="V50" s="54">
        <f t="shared" si="18"/>
        <v>3.8135838150289021</v>
      </c>
      <c r="W50" s="54">
        <f>W9/W47</f>
        <v>3.7919075144508674</v>
      </c>
      <c r="X50" s="54">
        <f>X9/X47</f>
        <v>3.7668593448940273</v>
      </c>
      <c r="Y50" s="54">
        <f>Y9/Y47</f>
        <v>3.7369942196531789</v>
      </c>
      <c r="Z50" s="54">
        <f>Z9/Z47</f>
        <v>3.473025048169557</v>
      </c>
      <c r="AA50" s="54">
        <f>AA9/AA47</f>
        <v>3.5067437379576107</v>
      </c>
    </row>
    <row r="51" spans="1:27" s="5" customFormat="1" ht="18.75" thickBot="1" x14ac:dyDescent="0.3">
      <c r="A51" s="12">
        <v>40</v>
      </c>
      <c r="B51" s="39" t="s">
        <v>23</v>
      </c>
      <c r="C51" s="23" t="s">
        <v>30</v>
      </c>
      <c r="D51" s="15">
        <f>D12/D47</f>
        <v>3.0576348747591529</v>
      </c>
      <c r="E51" s="15">
        <f t="shared" ref="E51:V51" si="19">E12/E47</f>
        <v>1.3260115606936416</v>
      </c>
      <c r="F51" s="15">
        <f t="shared" si="19"/>
        <v>0.69990366088631994</v>
      </c>
      <c r="G51" s="15">
        <f t="shared" si="19"/>
        <v>0.70279383429672448</v>
      </c>
      <c r="H51" s="15">
        <f t="shared" si="19"/>
        <v>0.66184971098265899</v>
      </c>
      <c r="I51" s="15">
        <f t="shared" si="19"/>
        <v>0.60838150289017345</v>
      </c>
      <c r="J51" s="15">
        <f t="shared" si="19"/>
        <v>0.44364161849710981</v>
      </c>
      <c r="K51" s="15">
        <f t="shared" si="19"/>
        <v>0.3622350674373796</v>
      </c>
      <c r="L51" s="15">
        <f t="shared" si="19"/>
        <v>0.4296724470134875</v>
      </c>
      <c r="M51" s="15">
        <f t="shared" si="19"/>
        <v>0.39547206165703275</v>
      </c>
      <c r="N51" s="15">
        <f t="shared" si="19"/>
        <v>0.31502890173410403</v>
      </c>
      <c r="O51" s="15">
        <f t="shared" si="19"/>
        <v>0.67822736030828523</v>
      </c>
      <c r="P51" s="15">
        <f t="shared" si="19"/>
        <v>0.26156069364161855</v>
      </c>
      <c r="Q51" s="15">
        <f t="shared" si="19"/>
        <v>0.22687861271676302</v>
      </c>
      <c r="R51" s="15">
        <f t="shared" si="19"/>
        <v>0.31984585741811178</v>
      </c>
      <c r="S51" s="15">
        <f t="shared" si="19"/>
        <v>0.23506743737957611</v>
      </c>
      <c r="T51" s="15">
        <f t="shared" si="19"/>
        <v>0.2432562620423892</v>
      </c>
      <c r="U51" s="15">
        <f t="shared" si="19"/>
        <v>0.27408477842003853</v>
      </c>
      <c r="V51" s="15">
        <f t="shared" si="19"/>
        <v>0.2567437379576108</v>
      </c>
      <c r="W51" s="15">
        <f>W12/W47</f>
        <v>0.22976878612716764</v>
      </c>
      <c r="X51" s="15">
        <f>X12/X47</f>
        <v>0.22687861271676302</v>
      </c>
      <c r="Y51" s="15">
        <f>Y12/Y47</f>
        <v>0.22736030828516379</v>
      </c>
      <c r="Z51" s="15">
        <f>Z12/Z47</f>
        <v>0.27167630057803466</v>
      </c>
      <c r="AA51" s="15">
        <f>AA12/AA47</f>
        <v>0.21628131021194605</v>
      </c>
    </row>
    <row r="52" spans="1:27" s="5" customFormat="1" ht="18.75" thickBot="1" x14ac:dyDescent="0.3">
      <c r="A52" s="12">
        <v>41</v>
      </c>
      <c r="B52" s="39" t="s">
        <v>8</v>
      </c>
      <c r="C52" s="23" t="s">
        <v>30</v>
      </c>
      <c r="D52" s="15">
        <f>D15/D47</f>
        <v>1.3689788053949903</v>
      </c>
      <c r="E52" s="15">
        <f t="shared" ref="E52:V52" si="20">E15/E47</f>
        <v>0.9455684007707128</v>
      </c>
      <c r="F52" s="15">
        <f t="shared" si="20"/>
        <v>0.65944123314065506</v>
      </c>
      <c r="G52" s="15">
        <f t="shared" si="20"/>
        <v>0.64884393063583812</v>
      </c>
      <c r="H52" s="15">
        <f t="shared" si="20"/>
        <v>0.65751445086705207</v>
      </c>
      <c r="I52" s="15">
        <f t="shared" si="20"/>
        <v>0.67533718689788047</v>
      </c>
      <c r="J52" s="15">
        <f t="shared" si="20"/>
        <v>0.70375722543352603</v>
      </c>
      <c r="K52" s="15">
        <f t="shared" si="20"/>
        <v>0.73843930635838162</v>
      </c>
      <c r="L52" s="15">
        <f t="shared" si="20"/>
        <v>0.81021194605009628</v>
      </c>
      <c r="M52" s="15">
        <f t="shared" si="20"/>
        <v>0.77938342967244711</v>
      </c>
      <c r="N52" s="15">
        <f t="shared" si="20"/>
        <v>0.82129094412331405</v>
      </c>
      <c r="O52" s="15">
        <f t="shared" si="20"/>
        <v>0.7967244701348748</v>
      </c>
      <c r="P52" s="15">
        <f t="shared" si="20"/>
        <v>0.75626204238921002</v>
      </c>
      <c r="Q52" s="15">
        <f t="shared" si="20"/>
        <v>0.75963391136801539</v>
      </c>
      <c r="R52" s="15">
        <f t="shared" si="20"/>
        <v>0.76348747591522159</v>
      </c>
      <c r="S52" s="15">
        <f t="shared" si="20"/>
        <v>0.75818882466281312</v>
      </c>
      <c r="T52" s="15">
        <f t="shared" si="20"/>
        <v>0.71965317919075134</v>
      </c>
      <c r="U52" s="15">
        <f t="shared" si="20"/>
        <v>0.64739884393063574</v>
      </c>
      <c r="V52" s="15">
        <f t="shared" si="20"/>
        <v>0.64932562620423895</v>
      </c>
      <c r="W52" s="15">
        <f>W15/W47</f>
        <v>0.6464354527938343</v>
      </c>
      <c r="X52" s="15">
        <f>X15/X47</f>
        <v>0.63294797687861259</v>
      </c>
      <c r="Y52" s="15">
        <f>Y15/Y47</f>
        <v>0.61849710982658967</v>
      </c>
      <c r="Z52" s="15">
        <f>Z15/Z47</f>
        <v>0.60115606936416188</v>
      </c>
      <c r="AA52" s="15">
        <f>AA15/AA47</f>
        <v>0.61416184971098264</v>
      </c>
    </row>
    <row r="53" spans="1:27" s="5" customFormat="1" ht="32.25" thickBot="1" x14ac:dyDescent="0.3">
      <c r="A53" s="12">
        <v>42</v>
      </c>
      <c r="B53" s="39" t="s">
        <v>9</v>
      </c>
      <c r="C53" s="23" t="s">
        <v>30</v>
      </c>
      <c r="D53" s="54">
        <f>D18/D47</f>
        <v>2.6406551059730252</v>
      </c>
      <c r="E53" s="54">
        <f t="shared" ref="E53:V53" si="21">E18/E47</f>
        <v>1.8164739884393062</v>
      </c>
      <c r="F53" s="54">
        <f t="shared" si="21"/>
        <v>1.1888246628131023</v>
      </c>
      <c r="G53" s="54">
        <f t="shared" si="21"/>
        <v>1.159922928709056</v>
      </c>
      <c r="H53" s="54">
        <f t="shared" si="21"/>
        <v>1.155587668593449</v>
      </c>
      <c r="I53" s="54">
        <f t="shared" si="21"/>
        <v>1.191233140655106</v>
      </c>
      <c r="J53" s="54">
        <f t="shared" si="21"/>
        <v>1.3526011560693643</v>
      </c>
      <c r="K53" s="54">
        <f t="shared" si="21"/>
        <v>1.4219653179190752</v>
      </c>
      <c r="L53" s="54">
        <f t="shared" si="21"/>
        <v>1.5313102119460502</v>
      </c>
      <c r="M53" s="54">
        <f t="shared" si="21"/>
        <v>1.5327552986512527</v>
      </c>
      <c r="N53" s="54">
        <f t="shared" si="21"/>
        <v>1.6507707129094413</v>
      </c>
      <c r="O53" s="54">
        <f t="shared" si="21"/>
        <v>1.563102119460501</v>
      </c>
      <c r="P53" s="54">
        <f t="shared" si="21"/>
        <v>1.480732177263969</v>
      </c>
      <c r="Q53" s="54">
        <f t="shared" si="21"/>
        <v>1.5611753371868979</v>
      </c>
      <c r="R53" s="54">
        <f t="shared" si="21"/>
        <v>1.7745664739884393</v>
      </c>
      <c r="S53" s="54">
        <f t="shared" si="21"/>
        <v>1.827552986512524</v>
      </c>
      <c r="T53" s="54">
        <f t="shared" si="21"/>
        <v>1.8631984585741812</v>
      </c>
      <c r="U53" s="54">
        <f t="shared" si="21"/>
        <v>1.8121387283236994</v>
      </c>
      <c r="V53" s="54">
        <f t="shared" si="21"/>
        <v>1.8106936416184971</v>
      </c>
      <c r="W53" s="54">
        <f>W18/W47</f>
        <v>1.8492292870905587</v>
      </c>
      <c r="X53" s="54">
        <f>X18/X47</f>
        <v>1.8588631984585742</v>
      </c>
      <c r="Y53" s="54">
        <f>Y18/Y47</f>
        <v>1.7731213872832372</v>
      </c>
      <c r="Z53" s="54">
        <f>Z18/Z47</f>
        <v>1.70616570327553</v>
      </c>
      <c r="AA53" s="54">
        <f>AA18/AA47</f>
        <v>1.7957610789980731</v>
      </c>
    </row>
    <row r="54" spans="1:27" s="5" customFormat="1" ht="18.75" thickBot="1" x14ac:dyDescent="0.3">
      <c r="A54" s="12">
        <v>43</v>
      </c>
      <c r="B54" s="39" t="s">
        <v>5</v>
      </c>
      <c r="C54" s="23" t="s">
        <v>30</v>
      </c>
      <c r="D54" s="15">
        <f>D21/D47</f>
        <v>8.2946965317919084</v>
      </c>
      <c r="E54" s="15">
        <f t="shared" ref="E54:V54" si="22">E21/E47</f>
        <v>6.062625240847785</v>
      </c>
      <c r="F54" s="15">
        <f t="shared" si="22"/>
        <v>3.4985549132947975</v>
      </c>
      <c r="G54" s="15">
        <f t="shared" si="22"/>
        <v>3.422447013487476</v>
      </c>
      <c r="H54" s="15">
        <f t="shared" si="22"/>
        <v>3.4243737957610794</v>
      </c>
      <c r="I54" s="15">
        <f t="shared" si="22"/>
        <v>3.5293834296724471</v>
      </c>
      <c r="J54" s="15">
        <f t="shared" si="22"/>
        <v>3.6295761078998074</v>
      </c>
      <c r="K54" s="15">
        <f t="shared" si="22"/>
        <v>3.8684971098265897</v>
      </c>
      <c r="L54" s="15">
        <f t="shared" si="22"/>
        <v>4.2779383429672446</v>
      </c>
      <c r="M54" s="15">
        <f t="shared" si="22"/>
        <v>4.1493256262042388</v>
      </c>
      <c r="N54" s="15">
        <f t="shared" si="22"/>
        <v>4.3444123314065513</v>
      </c>
      <c r="O54" s="15">
        <f t="shared" si="22"/>
        <v>4.1059730250481694</v>
      </c>
      <c r="P54" s="15">
        <f t="shared" si="22"/>
        <v>3.3439306358381504</v>
      </c>
      <c r="Q54" s="15">
        <f t="shared" si="22"/>
        <v>3.3078034682080921</v>
      </c>
      <c r="R54" s="15">
        <f t="shared" si="22"/>
        <v>3.3564547206165707</v>
      </c>
      <c r="S54" s="15">
        <f t="shared" si="22"/>
        <v>3.3058766859344892</v>
      </c>
      <c r="T54" s="15">
        <f t="shared" si="22"/>
        <v>3.1661849710982657</v>
      </c>
      <c r="U54" s="15">
        <f t="shared" si="22"/>
        <v>2.9012524084778417</v>
      </c>
      <c r="V54" s="15">
        <f t="shared" si="22"/>
        <v>2.863198458574181</v>
      </c>
      <c r="W54" s="15">
        <f>W21/W47</f>
        <v>2.8376685934489405</v>
      </c>
      <c r="X54" s="15">
        <f>X21/X47</f>
        <v>2.8198458574181116</v>
      </c>
      <c r="Y54" s="15">
        <f>Y21/Y47</f>
        <v>2.7817919075144508</v>
      </c>
      <c r="Z54" s="15">
        <f>Z21/Z47</f>
        <v>2.651734104046243</v>
      </c>
      <c r="AA54" s="15">
        <f>AA21/AA47</f>
        <v>2.6647398843930641</v>
      </c>
    </row>
    <row r="55" spans="1:27" s="5" customFormat="1" ht="18.75" thickBot="1" x14ac:dyDescent="0.3">
      <c r="A55" s="12">
        <v>43</v>
      </c>
      <c r="B55" s="41" t="s">
        <v>7</v>
      </c>
      <c r="C55" s="23" t="s">
        <v>30</v>
      </c>
      <c r="D55" s="15">
        <f>D24/D47</f>
        <v>0.88969171483622345</v>
      </c>
      <c r="E55" s="15">
        <f t="shared" ref="E55:V55" si="23">E24/E47</f>
        <v>0.47398843930635842</v>
      </c>
      <c r="F55" s="15">
        <f t="shared" si="23"/>
        <v>0.34441233140655109</v>
      </c>
      <c r="G55" s="15">
        <f t="shared" si="23"/>
        <v>0.34393063583815031</v>
      </c>
      <c r="H55" s="15">
        <f t="shared" si="23"/>
        <v>0.33092485549132949</v>
      </c>
      <c r="I55" s="15">
        <f t="shared" si="23"/>
        <v>0.32851637764932567</v>
      </c>
      <c r="J55" s="15">
        <f t="shared" si="23"/>
        <v>0.34682080924855491</v>
      </c>
      <c r="K55" s="15">
        <f t="shared" si="23"/>
        <v>0.35500963391136803</v>
      </c>
      <c r="L55" s="15">
        <f t="shared" si="23"/>
        <v>0.38439306358381509</v>
      </c>
      <c r="M55" s="15">
        <f t="shared" si="23"/>
        <v>0.38535645472061658</v>
      </c>
      <c r="N55" s="15">
        <f t="shared" si="23"/>
        <v>0.41329479768786131</v>
      </c>
      <c r="O55" s="15">
        <f t="shared" si="23"/>
        <v>0.38631984585741813</v>
      </c>
      <c r="P55" s="15">
        <f t="shared" si="23"/>
        <v>0.35693641618497107</v>
      </c>
      <c r="Q55" s="15">
        <f t="shared" si="23"/>
        <v>0.33911368015414262</v>
      </c>
      <c r="R55" s="15">
        <f t="shared" si="23"/>
        <v>0.32851637764932567</v>
      </c>
      <c r="S55" s="15">
        <f t="shared" si="23"/>
        <v>0.31502890173410408</v>
      </c>
      <c r="T55" s="15">
        <f t="shared" si="23"/>
        <v>0.29768786127167629</v>
      </c>
      <c r="U55" s="15">
        <f t="shared" si="23"/>
        <v>0.26011560693641617</v>
      </c>
      <c r="V55" s="15">
        <f t="shared" si="23"/>
        <v>0.24421965317919078</v>
      </c>
      <c r="W55" s="15">
        <f>W24/W47</f>
        <v>0.24421965317919078</v>
      </c>
      <c r="X55" s="15">
        <f>X24/X47</f>
        <v>0.25144508670520233</v>
      </c>
      <c r="Y55" s="15">
        <f>Y24/Y47</f>
        <v>0.22832369942196531</v>
      </c>
      <c r="Z55" s="15">
        <f>Z24/Z47</f>
        <v>0.22350674373795762</v>
      </c>
      <c r="AA55" s="15">
        <f>AA24/AA47</f>
        <v>0.23073217726396916</v>
      </c>
    </row>
    <row r="56" spans="1:27" s="5" customFormat="1" ht="16.5" customHeight="1" thickBot="1" x14ac:dyDescent="0.3">
      <c r="A56" s="18"/>
      <c r="B56" s="19"/>
      <c r="C56" s="102" t="s">
        <v>27</v>
      </c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4"/>
    </row>
    <row r="57" spans="1:27" s="5" customFormat="1" ht="16.5" customHeight="1" thickBot="1" x14ac:dyDescent="0.3">
      <c r="A57" s="43"/>
      <c r="B57" s="8"/>
      <c r="C57" s="37" t="s">
        <v>0</v>
      </c>
      <c r="D57" s="37">
        <v>1990</v>
      </c>
      <c r="E57" s="37">
        <v>1995</v>
      </c>
      <c r="F57" s="37">
        <v>2000</v>
      </c>
      <c r="G57" s="37">
        <v>2001</v>
      </c>
      <c r="H57" s="37">
        <v>2002</v>
      </c>
      <c r="I57" s="37">
        <v>2003</v>
      </c>
      <c r="J57" s="37">
        <v>2004</v>
      </c>
      <c r="K57" s="37">
        <v>2005</v>
      </c>
      <c r="L57" s="37">
        <v>2006</v>
      </c>
      <c r="M57" s="37">
        <v>2007</v>
      </c>
      <c r="N57" s="37">
        <v>2008</v>
      </c>
      <c r="O57" s="37">
        <v>2009</v>
      </c>
      <c r="P57" s="37">
        <v>2010</v>
      </c>
      <c r="Q57" s="37">
        <v>2011</v>
      </c>
      <c r="R57" s="37">
        <v>2012</v>
      </c>
      <c r="S57" s="37">
        <v>2013</v>
      </c>
      <c r="T57" s="37">
        <v>2014</v>
      </c>
      <c r="U57" s="37">
        <v>2015</v>
      </c>
      <c r="V57" s="37">
        <v>2016</v>
      </c>
      <c r="W57" s="37">
        <v>2017</v>
      </c>
      <c r="X57" s="37">
        <v>2018</v>
      </c>
      <c r="Y57" s="37">
        <v>2019</v>
      </c>
      <c r="Z57" s="37">
        <v>2020</v>
      </c>
      <c r="AA57" s="37">
        <v>2021</v>
      </c>
    </row>
    <row r="58" spans="1:27" s="5" customFormat="1" ht="74.25" customHeight="1" thickBot="1" x14ac:dyDescent="0.3">
      <c r="A58" s="12">
        <v>44</v>
      </c>
      <c r="B58" s="11" t="s">
        <v>180</v>
      </c>
      <c r="C58" s="52" t="s">
        <v>31</v>
      </c>
      <c r="D58" s="89">
        <v>90.636010186300084</v>
      </c>
      <c r="E58" s="89">
        <v>59.178890906917907</v>
      </c>
      <c r="F58" s="89">
        <v>80.367532170351879</v>
      </c>
      <c r="G58" s="89">
        <v>84.165143985127003</v>
      </c>
      <c r="H58" s="89">
        <v>88.411500624122198</v>
      </c>
      <c r="I58" s="90">
        <v>94.638492857156848</v>
      </c>
      <c r="J58" s="90">
        <v>105.47435716811994</v>
      </c>
      <c r="K58" s="91">
        <v>115.38894834890613</v>
      </c>
      <c r="L58" s="50">
        <v>126.92783719796471</v>
      </c>
      <c r="M58" s="50">
        <v>137.84363949330805</v>
      </c>
      <c r="N58" s="50">
        <v>151.903689949072</v>
      </c>
      <c r="O58" s="50">
        <v>152.20749020470907</v>
      </c>
      <c r="P58" s="50">
        <v>164.07703641500314</v>
      </c>
      <c r="Q58" s="50">
        <v>172.90226019608463</v>
      </c>
      <c r="R58" s="50">
        <v>175.81935567114064</v>
      </c>
      <c r="S58" s="50">
        <v>177.58365163788227</v>
      </c>
      <c r="T58" s="50">
        <v>180.64942890324076</v>
      </c>
      <c r="U58" s="50">
        <v>173.73133156025443</v>
      </c>
      <c r="V58" s="50">
        <v>169.34210252666267</v>
      </c>
      <c r="W58" s="50">
        <v>173.63015530578599</v>
      </c>
      <c r="X58" s="50">
        <v>179.09811197869956</v>
      </c>
      <c r="Y58" s="50">
        <v>181.60548554640133</v>
      </c>
      <c r="Z58" s="50">
        <v>179.97103617603534</v>
      </c>
      <c r="AA58" s="50">
        <v>184.48244635399129</v>
      </c>
    </row>
    <row r="59" spans="1:27" s="5" customFormat="1" ht="48" thickBot="1" x14ac:dyDescent="0.3">
      <c r="A59" s="12">
        <v>45</v>
      </c>
      <c r="B59" s="38" t="s">
        <v>13</v>
      </c>
      <c r="C59" s="52" t="s">
        <v>32</v>
      </c>
      <c r="D59" s="54">
        <f t="shared" ref="D59:AA59" si="24">D5/D58</f>
        <v>37.543576697668271</v>
      </c>
      <c r="E59" s="54">
        <f t="shared" si="24"/>
        <v>37.52689457281452</v>
      </c>
      <c r="F59" s="54">
        <f t="shared" si="24"/>
        <v>16.687086983799915</v>
      </c>
      <c r="G59" s="54">
        <f t="shared" si="24"/>
        <v>15.665629945729016</v>
      </c>
      <c r="H59" s="54">
        <f t="shared" si="24"/>
        <v>14.784275696858501</v>
      </c>
      <c r="I59" s="54">
        <f t="shared" si="24"/>
        <v>14.02283531715859</v>
      </c>
      <c r="J59" s="54">
        <f t="shared" si="24"/>
        <v>12.89412930796288</v>
      </c>
      <c r="K59" s="54">
        <f t="shared" si="24"/>
        <v>12.285405320737881</v>
      </c>
      <c r="L59" s="54">
        <f t="shared" si="24"/>
        <v>12.296750929157307</v>
      </c>
      <c r="M59" s="54">
        <f t="shared" si="24"/>
        <v>11.110414710679127</v>
      </c>
      <c r="N59" s="54">
        <f t="shared" si="24"/>
        <v>10.517190204764738</v>
      </c>
      <c r="O59" s="54">
        <f t="shared" si="24"/>
        <v>10.475174367934436</v>
      </c>
      <c r="P59" s="54">
        <f t="shared" si="24"/>
        <v>8.0407351865075736</v>
      </c>
      <c r="Q59" s="54">
        <f t="shared" si="24"/>
        <v>7.6083447290285307</v>
      </c>
      <c r="R59" s="54">
        <f t="shared" si="24"/>
        <v>7.9001540797250991</v>
      </c>
      <c r="S59" s="54">
        <f t="shared" si="24"/>
        <v>7.7355093632220449</v>
      </c>
      <c r="T59" s="54">
        <f t="shared" si="24"/>
        <v>7.4376100060612833</v>
      </c>
      <c r="U59" s="54">
        <f t="shared" si="24"/>
        <v>7.2462461934414035</v>
      </c>
      <c r="V59" s="54">
        <f t="shared" si="24"/>
        <v>7.3508004295860694</v>
      </c>
      <c r="W59" s="54">
        <f t="shared" si="24"/>
        <v>7.1450722244366878</v>
      </c>
      <c r="X59" s="54">
        <f t="shared" si="24"/>
        <v>6.8973368080335558</v>
      </c>
      <c r="Y59" s="54">
        <f t="shared" si="24"/>
        <v>6.6181921563867476</v>
      </c>
      <c r="Z59" s="54">
        <f t="shared" si="24"/>
        <v>6.5110476935512303</v>
      </c>
      <c r="AA59" s="54">
        <f t="shared" si="24"/>
        <v>6.4661978609662532</v>
      </c>
    </row>
    <row r="60" spans="1:27" s="5" customFormat="1" ht="34.5" customHeight="1" thickBot="1" x14ac:dyDescent="0.3">
      <c r="A60" s="12">
        <v>46</v>
      </c>
      <c r="B60" s="24" t="s">
        <v>22</v>
      </c>
      <c r="C60" s="52" t="s">
        <v>32</v>
      </c>
      <c r="D60" s="54">
        <f t="shared" ref="D60:AA60" si="25">D7/D58</f>
        <v>12.945185887908247</v>
      </c>
      <c r="E60" s="54">
        <f t="shared" si="25"/>
        <v>8.9271696698567666</v>
      </c>
      <c r="F60" s="54">
        <f t="shared" si="25"/>
        <v>4.8315531099914315</v>
      </c>
      <c r="G60" s="54">
        <f t="shared" si="25"/>
        <v>4.6527574415983945</v>
      </c>
      <c r="H60" s="54">
        <f t="shared" si="25"/>
        <v>4.2890347672318443</v>
      </c>
      <c r="I60" s="54">
        <f t="shared" si="25"/>
        <v>3.9286339921027533</v>
      </c>
      <c r="J60" s="54">
        <f t="shared" si="25"/>
        <v>3.9374499276448414</v>
      </c>
      <c r="K60" s="54">
        <f t="shared" si="25"/>
        <v>3.4986019525831566</v>
      </c>
      <c r="L60" s="54">
        <f t="shared" si="25"/>
        <v>3.3349658305434962</v>
      </c>
      <c r="M60" s="54">
        <f t="shared" si="25"/>
        <v>2.9613263368587788</v>
      </c>
      <c r="N60" s="54">
        <f t="shared" si="25"/>
        <v>2.6134980666572365</v>
      </c>
      <c r="O60" s="54">
        <f t="shared" si="25"/>
        <v>3.0037943558828544</v>
      </c>
      <c r="P60" s="54">
        <f t="shared" si="25"/>
        <v>2.2983106487015887</v>
      </c>
      <c r="Q60" s="54">
        <f t="shared" si="25"/>
        <v>2.1462992998422563</v>
      </c>
      <c r="R60" s="54">
        <f t="shared" si="25"/>
        <v>2.4638925466788431</v>
      </c>
      <c r="S60" s="54">
        <f t="shared" si="25"/>
        <v>2.5075506438398314</v>
      </c>
      <c r="T60" s="54">
        <f t="shared" si="25"/>
        <v>2.5618680491256045</v>
      </c>
      <c r="U60" s="54">
        <f t="shared" si="25"/>
        <v>2.6379812776663716</v>
      </c>
      <c r="V60" s="54">
        <f t="shared" si="25"/>
        <v>2.6756488388861244</v>
      </c>
      <c r="W60" s="54">
        <f t="shared" si="25"/>
        <v>2.6112975548602244</v>
      </c>
      <c r="X60" s="54">
        <f t="shared" si="25"/>
        <v>2.5310149559472284</v>
      </c>
      <c r="Y60" s="54">
        <f t="shared" si="25"/>
        <v>2.3462947648193637</v>
      </c>
      <c r="Z60" s="54">
        <f t="shared" si="25"/>
        <v>2.5048474997891232</v>
      </c>
      <c r="AA60" s="54">
        <f t="shared" si="25"/>
        <v>2.5200229571323756</v>
      </c>
    </row>
    <row r="61" spans="1:27" s="5" customFormat="1" ht="36.75" customHeight="1" thickBot="1" x14ac:dyDescent="0.3">
      <c r="A61" s="12">
        <v>47</v>
      </c>
      <c r="B61" s="24" t="s">
        <v>175</v>
      </c>
      <c r="C61" s="52" t="s">
        <v>32</v>
      </c>
      <c r="D61" s="54">
        <f t="shared" ref="D61:AA61" si="26">D9/D58</f>
        <v>24.598390809760026</v>
      </c>
      <c r="E61" s="54">
        <f t="shared" si="26"/>
        <v>28.59972490295775</v>
      </c>
      <c r="F61" s="54">
        <f t="shared" si="26"/>
        <v>11.855533873808486</v>
      </c>
      <c r="G61" s="54">
        <f t="shared" si="26"/>
        <v>11.012872504130621</v>
      </c>
      <c r="H61" s="54">
        <f t="shared" si="26"/>
        <v>10.495240929626657</v>
      </c>
      <c r="I61" s="54">
        <f t="shared" si="26"/>
        <v>10.094201325055836</v>
      </c>
      <c r="J61" s="54">
        <f t="shared" si="26"/>
        <v>8.9566793803180396</v>
      </c>
      <c r="K61" s="54">
        <f t="shared" si="26"/>
        <v>8.7868033681547253</v>
      </c>
      <c r="L61" s="54">
        <f t="shared" si="26"/>
        <v>8.9617850986138112</v>
      </c>
      <c r="M61" s="54">
        <f t="shared" si="26"/>
        <v>8.1490883738203479</v>
      </c>
      <c r="N61" s="54">
        <f t="shared" si="26"/>
        <v>7.9036921381075018</v>
      </c>
      <c r="O61" s="54">
        <f t="shared" si="26"/>
        <v>7.4713800120515801</v>
      </c>
      <c r="P61" s="54">
        <f t="shared" si="26"/>
        <v>5.7424245378059844</v>
      </c>
      <c r="Q61" s="54">
        <f t="shared" si="26"/>
        <v>5.4620454291862748</v>
      </c>
      <c r="R61" s="54">
        <f t="shared" si="26"/>
        <v>5.436261533046256</v>
      </c>
      <c r="S61" s="54">
        <f t="shared" si="26"/>
        <v>5.2279587193822126</v>
      </c>
      <c r="T61" s="54">
        <f t="shared" si="26"/>
        <v>4.8757419569356788</v>
      </c>
      <c r="U61" s="54">
        <f t="shared" si="26"/>
        <v>4.6082649157750319</v>
      </c>
      <c r="V61" s="54">
        <f t="shared" si="26"/>
        <v>4.6751515906999446</v>
      </c>
      <c r="W61" s="54">
        <f t="shared" si="26"/>
        <v>4.5337746695764638</v>
      </c>
      <c r="X61" s="54">
        <f t="shared" si="26"/>
        <v>4.3663218520863278</v>
      </c>
      <c r="Y61" s="54">
        <f t="shared" si="26"/>
        <v>4.271897391567383</v>
      </c>
      <c r="Z61" s="54">
        <f t="shared" si="26"/>
        <v>4.0062001937621075</v>
      </c>
      <c r="AA61" s="54">
        <f t="shared" si="26"/>
        <v>3.9461749038338771</v>
      </c>
    </row>
    <row r="62" spans="1:27" s="5" customFormat="1" ht="36.75" customHeight="1" thickBot="1" x14ac:dyDescent="0.3">
      <c r="A62" s="12">
        <v>48</v>
      </c>
      <c r="B62" s="39" t="s">
        <v>23</v>
      </c>
      <c r="C62" s="52" t="s">
        <v>32</v>
      </c>
      <c r="D62" s="54">
        <f t="shared" ref="D62:AA62" si="27">D12/D58</f>
        <v>7.0034525868388986</v>
      </c>
      <c r="E62" s="54">
        <f t="shared" si="27"/>
        <v>4.6516586536403004</v>
      </c>
      <c r="F62" s="54">
        <f t="shared" si="27"/>
        <v>1.8079440300843548</v>
      </c>
      <c r="G62" s="54">
        <f t="shared" si="27"/>
        <v>1.7334967076843866</v>
      </c>
      <c r="H62" s="54">
        <f t="shared" si="27"/>
        <v>1.5540964583798931</v>
      </c>
      <c r="I62" s="54">
        <f t="shared" si="27"/>
        <v>1.3345521065158088</v>
      </c>
      <c r="J62" s="54">
        <f t="shared" si="27"/>
        <v>0.87319802151719206</v>
      </c>
      <c r="K62" s="54">
        <f t="shared" si="27"/>
        <v>0.65170886012943618</v>
      </c>
      <c r="L62" s="54">
        <f t="shared" si="27"/>
        <v>0.70276152157921057</v>
      </c>
      <c r="M62" s="54">
        <f t="shared" si="27"/>
        <v>0.59560238181309588</v>
      </c>
      <c r="N62" s="54">
        <f t="shared" si="27"/>
        <v>0.43053595355008378</v>
      </c>
      <c r="O62" s="54">
        <f t="shared" si="27"/>
        <v>0.9250530299831714</v>
      </c>
      <c r="P62" s="54">
        <f t="shared" si="27"/>
        <v>0.33094210613761937</v>
      </c>
      <c r="Q62" s="54">
        <f t="shared" si="27"/>
        <v>0.27240823773260647</v>
      </c>
      <c r="R62" s="54">
        <f t="shared" si="27"/>
        <v>0.37766035341522436</v>
      </c>
      <c r="S62" s="54">
        <f t="shared" si="27"/>
        <v>0.27480007055778971</v>
      </c>
      <c r="T62" s="54">
        <f t="shared" si="27"/>
        <v>0.2795469673311215</v>
      </c>
      <c r="U62" s="54">
        <f t="shared" si="27"/>
        <v>0.32751720423132563</v>
      </c>
      <c r="V62" s="54">
        <f t="shared" si="27"/>
        <v>0.31474747983365797</v>
      </c>
      <c r="W62" s="54">
        <f t="shared" si="27"/>
        <v>0.27472186450558606</v>
      </c>
      <c r="X62" s="54">
        <f t="shared" si="27"/>
        <v>0.26298434684560873</v>
      </c>
      <c r="Y62" s="54">
        <f t="shared" si="27"/>
        <v>0.2599040434158037</v>
      </c>
      <c r="Z62" s="54">
        <f t="shared" si="27"/>
        <v>0.31338375995587081</v>
      </c>
      <c r="AA62" s="54">
        <f t="shared" si="27"/>
        <v>0.24338358953590808</v>
      </c>
    </row>
    <row r="63" spans="1:27" s="5" customFormat="1" ht="36" customHeight="1" thickBot="1" x14ac:dyDescent="0.3">
      <c r="A63" s="12">
        <v>49</v>
      </c>
      <c r="B63" s="39" t="s">
        <v>8</v>
      </c>
      <c r="C63" s="52" t="s">
        <v>32</v>
      </c>
      <c r="D63" s="54">
        <f t="shared" ref="D63:AA63" si="28">D15/D58</f>
        <v>3.135619048277102</v>
      </c>
      <c r="E63" s="54">
        <f t="shared" si="28"/>
        <v>3.3170611512263548</v>
      </c>
      <c r="F63" s="54">
        <f t="shared" si="28"/>
        <v>1.7034242100381838</v>
      </c>
      <c r="G63" s="54">
        <f t="shared" si="28"/>
        <v>1.6004249933179358</v>
      </c>
      <c r="H63" s="54">
        <f t="shared" si="28"/>
        <v>1.5439167872551338</v>
      </c>
      <c r="I63" s="54">
        <f t="shared" si="28"/>
        <v>1.4814268039074932</v>
      </c>
      <c r="J63" s="54">
        <f t="shared" si="28"/>
        <v>1.3851708028627769</v>
      </c>
      <c r="K63" s="54">
        <f t="shared" si="28"/>
        <v>1.3285501098117365</v>
      </c>
      <c r="L63" s="54">
        <f t="shared" si="28"/>
        <v>1.3251624207356862</v>
      </c>
      <c r="M63" s="54">
        <f t="shared" si="28"/>
        <v>1.1737937317583302</v>
      </c>
      <c r="N63" s="54">
        <f t="shared" si="28"/>
        <v>1.1224217137658914</v>
      </c>
      <c r="O63" s="54">
        <f t="shared" si="28"/>
        <v>1.0866745110739811</v>
      </c>
      <c r="P63" s="54">
        <f t="shared" si="28"/>
        <v>0.9568675996980891</v>
      </c>
      <c r="Q63" s="54">
        <f t="shared" si="28"/>
        <v>0.9120759891811473</v>
      </c>
      <c r="R63" s="54">
        <f t="shared" si="28"/>
        <v>0.90149346410110021</v>
      </c>
      <c r="S63" s="54">
        <f t="shared" si="28"/>
        <v>0.88634285052860873</v>
      </c>
      <c r="T63" s="54">
        <f t="shared" si="28"/>
        <v>0.82701617661919891</v>
      </c>
      <c r="U63" s="54">
        <f t="shared" si="28"/>
        <v>0.77360829962548605</v>
      </c>
      <c r="V63" s="54">
        <f t="shared" si="28"/>
        <v>0.79602176888512377</v>
      </c>
      <c r="W63" s="54">
        <f t="shared" si="28"/>
        <v>0.77290721628196313</v>
      </c>
      <c r="X63" s="54">
        <f t="shared" si="28"/>
        <v>0.73367607591322681</v>
      </c>
      <c r="Y63" s="54">
        <f t="shared" si="28"/>
        <v>0.70702710115655076</v>
      </c>
      <c r="Z63" s="54">
        <f t="shared" si="28"/>
        <v>0.69344491564703337</v>
      </c>
      <c r="AA63" s="54">
        <f t="shared" si="28"/>
        <v>0.69112266516321341</v>
      </c>
    </row>
    <row r="64" spans="1:27" s="5" customFormat="1" ht="36" customHeight="1" thickBot="1" x14ac:dyDescent="0.3">
      <c r="A64" s="12">
        <v>50</v>
      </c>
      <c r="B64" s="39" t="s">
        <v>9</v>
      </c>
      <c r="C64" s="52" t="s">
        <v>32</v>
      </c>
      <c r="D64" s="54">
        <f t="shared" ref="D64:X64" si="29">D18/D58</f>
        <v>6.048368621623883</v>
      </c>
      <c r="E64" s="54">
        <f t="shared" si="29"/>
        <v>6.3722045854684586</v>
      </c>
      <c r="F64" s="54">
        <f t="shared" si="29"/>
        <v>3.0708918556422486</v>
      </c>
      <c r="G64" s="54">
        <f t="shared" si="29"/>
        <v>2.8610418588786861</v>
      </c>
      <c r="H64" s="54">
        <f t="shared" si="29"/>
        <v>2.7134478920330154</v>
      </c>
      <c r="I64" s="54">
        <f t="shared" si="29"/>
        <v>2.6131016305729178</v>
      </c>
      <c r="J64" s="54">
        <f t="shared" si="29"/>
        <v>2.6622584629970421</v>
      </c>
      <c r="K64" s="54">
        <f t="shared" si="29"/>
        <v>2.558303929657042</v>
      </c>
      <c r="L64" s="54">
        <f t="shared" si="29"/>
        <v>2.504572732175236</v>
      </c>
      <c r="M64" s="54">
        <f t="shared" si="29"/>
        <v>2.3084126418139723</v>
      </c>
      <c r="N64" s="54">
        <f t="shared" si="29"/>
        <v>2.2560347290766622</v>
      </c>
      <c r="O64" s="54">
        <f t="shared" si="29"/>
        <v>2.1319581550393401</v>
      </c>
      <c r="P64" s="54">
        <f t="shared" si="29"/>
        <v>1.8735101920203348</v>
      </c>
      <c r="Q64" s="54">
        <f t="shared" si="29"/>
        <v>1.8744694235485724</v>
      </c>
      <c r="R64" s="54">
        <f t="shared" si="29"/>
        <v>2.0953324427435036</v>
      </c>
      <c r="S64" s="54">
        <f t="shared" si="29"/>
        <v>2.1364579256070781</v>
      </c>
      <c r="T64" s="54">
        <f t="shared" si="29"/>
        <v>2.1411637022510455</v>
      </c>
      <c r="U64" s="54">
        <f t="shared" si="29"/>
        <v>2.165412517255267</v>
      </c>
      <c r="V64" s="54">
        <f t="shared" si="29"/>
        <v>2.2197669356373737</v>
      </c>
      <c r="W64" s="54">
        <f t="shared" si="29"/>
        <v>2.211021462970534</v>
      </c>
      <c r="X64" s="54">
        <f t="shared" si="29"/>
        <v>2.1546849139643398</v>
      </c>
      <c r="Y64" s="54">
        <f>Y18/Y58</f>
        <v>2.0269211521474015</v>
      </c>
      <c r="Z64" s="54">
        <f>Z18/Z58</f>
        <v>1.9680944641200255</v>
      </c>
      <c r="AA64" s="54">
        <f>AA18/AA58</f>
        <v>2.020788467238007</v>
      </c>
    </row>
    <row r="65" spans="1:27" s="5" customFormat="1" ht="34.5" customHeight="1" thickBot="1" x14ac:dyDescent="0.3">
      <c r="A65" s="12">
        <v>51</v>
      </c>
      <c r="B65" s="39" t="s">
        <v>5</v>
      </c>
      <c r="C65" s="52" t="s">
        <v>32</v>
      </c>
      <c r="D65" s="54">
        <f t="shared" ref="D65:AA65" si="30">D21/D58</f>
        <v>18.998839384704983</v>
      </c>
      <c r="E65" s="54">
        <f t="shared" si="30"/>
        <v>21.267735517038421</v>
      </c>
      <c r="F65" s="54">
        <f t="shared" si="30"/>
        <v>9.0372315832778156</v>
      </c>
      <c r="G65" s="54">
        <f t="shared" si="30"/>
        <v>8.4417368801217041</v>
      </c>
      <c r="H65" s="54">
        <f t="shared" si="30"/>
        <v>8.0408091139902904</v>
      </c>
      <c r="I65" s="54">
        <f t="shared" si="30"/>
        <v>7.7420928617904448</v>
      </c>
      <c r="J65" s="54">
        <f t="shared" si="30"/>
        <v>7.1439164952573755</v>
      </c>
      <c r="K65" s="54">
        <f t="shared" si="30"/>
        <v>6.9599386378982739</v>
      </c>
      <c r="L65" s="54">
        <f t="shared" si="30"/>
        <v>6.9968890954540015</v>
      </c>
      <c r="M65" s="54">
        <f t="shared" si="30"/>
        <v>6.2491095212399603</v>
      </c>
      <c r="N65" s="54">
        <f t="shared" si="30"/>
        <v>5.9373146254865539</v>
      </c>
      <c r="O65" s="54">
        <f t="shared" si="30"/>
        <v>5.6002500195856193</v>
      </c>
      <c r="P65" s="54">
        <f t="shared" si="30"/>
        <v>4.2309394121682384</v>
      </c>
      <c r="Q65" s="54">
        <f t="shared" si="30"/>
        <v>3.9716080010823958</v>
      </c>
      <c r="R65" s="54">
        <f t="shared" si="30"/>
        <v>3.9631586484898844</v>
      </c>
      <c r="S65" s="54">
        <f t="shared" si="30"/>
        <v>3.86465754966826</v>
      </c>
      <c r="T65" s="54">
        <f t="shared" si="30"/>
        <v>3.6385390421137851</v>
      </c>
      <c r="U65" s="54">
        <f t="shared" si="30"/>
        <v>3.4668473129793922</v>
      </c>
      <c r="V65" s="54">
        <f t="shared" si="30"/>
        <v>3.5100544467753525</v>
      </c>
      <c r="W65" s="54">
        <f t="shared" si="30"/>
        <v>3.3928438234851308</v>
      </c>
      <c r="X65" s="54">
        <f t="shared" si="30"/>
        <v>3.2685995041065681</v>
      </c>
      <c r="Y65" s="54">
        <f t="shared" si="30"/>
        <v>3.1799700227251404</v>
      </c>
      <c r="Z65" s="54">
        <f t="shared" si="30"/>
        <v>3.058825529356505</v>
      </c>
      <c r="AA65" s="54">
        <f t="shared" si="30"/>
        <v>2.9986592813199189</v>
      </c>
    </row>
    <row r="66" spans="1:27" s="5" customFormat="1" ht="34.5" customHeight="1" thickBot="1" x14ac:dyDescent="0.3">
      <c r="A66" s="12">
        <v>52</v>
      </c>
      <c r="B66" s="53" t="s">
        <v>7</v>
      </c>
      <c r="C66" s="52" t="s">
        <v>32</v>
      </c>
      <c r="D66" s="54">
        <f t="shared" ref="D66:Y66" si="31">D24/D58</f>
        <v>2.0378213871104176</v>
      </c>
      <c r="E66" s="54">
        <f t="shared" si="31"/>
        <v>1.6627550549193753</v>
      </c>
      <c r="F66" s="54">
        <f t="shared" si="31"/>
        <v>0.88966275396442784</v>
      </c>
      <c r="G66" s="54">
        <f t="shared" si="31"/>
        <v>0.84833217908612202</v>
      </c>
      <c r="H66" s="54">
        <f t="shared" si="31"/>
        <v>0.77704822918994654</v>
      </c>
      <c r="I66" s="54">
        <f t="shared" si="31"/>
        <v>0.72063700446855239</v>
      </c>
      <c r="J66" s="54">
        <f t="shared" si="31"/>
        <v>0.68263037512744662</v>
      </c>
      <c r="K66" s="54">
        <f t="shared" si="31"/>
        <v>0.63870934829174797</v>
      </c>
      <c r="L66" s="54">
        <f t="shared" si="31"/>
        <v>0.62870369307198448</v>
      </c>
      <c r="M66" s="54">
        <f t="shared" si="31"/>
        <v>0.58036772892871702</v>
      </c>
      <c r="N66" s="54">
        <f t="shared" si="31"/>
        <v>0.56483157208864221</v>
      </c>
      <c r="O66" s="54">
        <f t="shared" si="31"/>
        <v>0.52691230827166435</v>
      </c>
      <c r="P66" s="54">
        <f t="shared" si="31"/>
        <v>0.45161712826514899</v>
      </c>
      <c r="Q66" s="54">
        <f t="shared" si="31"/>
        <v>0.40716645300160287</v>
      </c>
      <c r="R66" s="54">
        <f t="shared" si="31"/>
        <v>0.38789813408009488</v>
      </c>
      <c r="S66" s="54">
        <f t="shared" si="31"/>
        <v>0.36827714373933301</v>
      </c>
      <c r="T66" s="54">
        <f t="shared" si="31"/>
        <v>0.34209906101115461</v>
      </c>
      <c r="U66" s="54">
        <f t="shared" si="31"/>
        <v>0.31082476324238284</v>
      </c>
      <c r="V66" s="54">
        <f t="shared" si="31"/>
        <v>0.29939394423201615</v>
      </c>
      <c r="W66" s="54">
        <f t="shared" si="31"/>
        <v>0.29199996919147198</v>
      </c>
      <c r="X66" s="54">
        <f t="shared" si="31"/>
        <v>0.29146035892443262</v>
      </c>
      <c r="Y66" s="54">
        <f t="shared" si="31"/>
        <v>0.26100533173536217</v>
      </c>
      <c r="Z66" s="54">
        <f>Z24/Z58</f>
        <v>0.25781926350979439</v>
      </c>
      <c r="AA66" s="54">
        <f>AA24/AA58</f>
        <v>0.25964529930445429</v>
      </c>
    </row>
    <row r="67" spans="1:27" x14ac:dyDescent="0.25">
      <c r="A67" s="44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27" x14ac:dyDescent="0.25">
      <c r="A68" s="44"/>
      <c r="B68" s="97" t="s">
        <v>177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27" ht="15" customHeight="1" x14ac:dyDescent="0.25">
      <c r="A69" s="44"/>
      <c r="B69" s="100" t="s">
        <v>178</v>
      </c>
      <c r="C69" s="101" t="s">
        <v>178</v>
      </c>
      <c r="D69" s="101" t="s">
        <v>178</v>
      </c>
      <c r="E69" s="101" t="s">
        <v>178</v>
      </c>
      <c r="F69" s="101" t="s">
        <v>178</v>
      </c>
      <c r="G69" s="101" t="s">
        <v>178</v>
      </c>
      <c r="H69" s="101" t="s">
        <v>178</v>
      </c>
      <c r="I69" s="101" t="s">
        <v>178</v>
      </c>
      <c r="J69" s="101" t="s">
        <v>178</v>
      </c>
      <c r="K69" s="101" t="s">
        <v>178</v>
      </c>
      <c r="L69" s="101" t="s">
        <v>178</v>
      </c>
      <c r="M69" s="101" t="s">
        <v>178</v>
      </c>
      <c r="N69" s="101" t="s">
        <v>178</v>
      </c>
      <c r="O69" s="101" t="s">
        <v>178</v>
      </c>
      <c r="P69" s="101" t="s">
        <v>178</v>
      </c>
      <c r="Q69" s="101" t="s">
        <v>178</v>
      </c>
      <c r="R69" s="101" t="s">
        <v>178</v>
      </c>
    </row>
    <row r="70" spans="1:27" ht="15" customHeight="1" x14ac:dyDescent="0.25">
      <c r="A70" s="44"/>
      <c r="B70" s="98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</row>
    <row r="71" spans="1:27" x14ac:dyDescent="0.25">
      <c r="B71" s="88" t="s">
        <v>172</v>
      </c>
    </row>
    <row r="72" spans="1:27" x14ac:dyDescent="0.25">
      <c r="B72" t="s">
        <v>173</v>
      </c>
    </row>
  </sheetData>
  <mergeCells count="10">
    <mergeCell ref="B1:AA1"/>
    <mergeCell ref="U2:AA2"/>
    <mergeCell ref="C4:AA4"/>
    <mergeCell ref="B6:AA6"/>
    <mergeCell ref="C11:AA11"/>
    <mergeCell ref="B69:R69"/>
    <mergeCell ref="C27:AA27"/>
    <mergeCell ref="C34:AA34"/>
    <mergeCell ref="C45:AA45"/>
    <mergeCell ref="C56:AA56"/>
  </mergeCells>
  <phoneticPr fontId="9" type="noConversion"/>
  <pageMargins left="0.70866141732283472" right="0.70866141732283472" top="0.78740157480314965" bottom="0.78740157480314965" header="0.31496062992125984" footer="0.31496062992125984"/>
  <pageSetup paperSize="9" scale="46" orientation="landscape" r:id="rId1"/>
  <rowBreaks count="1" manualBreakCount="1">
    <brk id="44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Normal="100" workbookViewId="0">
      <selection activeCell="B39" sqref="B39"/>
    </sheetView>
  </sheetViews>
  <sheetFormatPr defaultRowHeight="15.75" x14ac:dyDescent="0.25"/>
  <cols>
    <col min="1" max="1" width="9.140625" style="56"/>
    <col min="2" max="2" width="36.85546875" style="57" customWidth="1"/>
    <col min="3" max="3" width="20.85546875" style="57" customWidth="1"/>
    <col min="4" max="4" width="13" style="57" customWidth="1"/>
    <col min="5" max="16384" width="9.140625" style="57"/>
  </cols>
  <sheetData>
    <row r="1" spans="1:16" s="55" customFormat="1" ht="38.25" customHeight="1" x14ac:dyDescent="0.3">
      <c r="B1" s="118" t="s">
        <v>139</v>
      </c>
      <c r="C1" s="118"/>
      <c r="D1" s="118"/>
      <c r="E1" s="118"/>
      <c r="F1" s="118"/>
      <c r="G1" s="118"/>
      <c r="H1" s="118"/>
      <c r="I1" s="118"/>
      <c r="J1" s="118"/>
      <c r="K1" s="118"/>
    </row>
    <row r="2" spans="1:16" s="55" customFormat="1" ht="18.75" x14ac:dyDescent="0.3">
      <c r="B2" s="119" t="s">
        <v>33</v>
      </c>
      <c r="C2" s="120"/>
      <c r="D2" s="120"/>
      <c r="E2" s="120"/>
      <c r="F2" s="120"/>
      <c r="G2" s="120"/>
      <c r="H2" s="120"/>
      <c r="I2" s="120"/>
      <c r="J2" s="120"/>
      <c r="K2" s="120"/>
    </row>
    <row r="3" spans="1:16" ht="16.5" thickBot="1" x14ac:dyDescent="0.3">
      <c r="E3" s="58"/>
      <c r="F3" s="59"/>
      <c r="G3" s="59"/>
      <c r="H3" s="125" t="s">
        <v>143</v>
      </c>
      <c r="I3" s="125"/>
      <c r="J3" s="125"/>
    </row>
    <row r="4" spans="1:16" ht="34.5" customHeight="1" thickBot="1" x14ac:dyDescent="0.3">
      <c r="A4" s="60"/>
      <c r="B4" s="61"/>
      <c r="C4" s="62" t="s">
        <v>34</v>
      </c>
      <c r="D4" s="63" t="s">
        <v>0</v>
      </c>
      <c r="E4" s="60">
        <v>2010</v>
      </c>
      <c r="F4" s="60">
        <v>2011</v>
      </c>
      <c r="G4" s="63">
        <v>2012</v>
      </c>
      <c r="H4" s="60">
        <v>2013</v>
      </c>
      <c r="I4" s="60">
        <v>2014</v>
      </c>
      <c r="J4" s="63">
        <v>2015</v>
      </c>
    </row>
    <row r="5" spans="1:16" ht="48" thickBot="1" x14ac:dyDescent="0.3">
      <c r="A5" s="60">
        <v>1</v>
      </c>
      <c r="B5" s="64" t="s">
        <v>141</v>
      </c>
      <c r="C5" s="64"/>
      <c r="D5" s="65" t="s">
        <v>140</v>
      </c>
      <c r="E5" s="83">
        <v>377.1</v>
      </c>
      <c r="F5" s="83">
        <v>371.1</v>
      </c>
      <c r="G5" s="83">
        <v>433.2</v>
      </c>
      <c r="H5" s="83">
        <v>445.3</v>
      </c>
      <c r="I5" s="83">
        <v>462.8</v>
      </c>
      <c r="J5" s="83">
        <v>458.3</v>
      </c>
      <c r="K5" s="67"/>
      <c r="L5" s="67"/>
      <c r="M5" s="67"/>
      <c r="N5" s="67"/>
      <c r="O5" s="67"/>
      <c r="P5" s="67"/>
    </row>
    <row r="6" spans="1:16" ht="16.5" thickBot="1" x14ac:dyDescent="0.3">
      <c r="A6" s="60"/>
      <c r="B6" s="121" t="s">
        <v>35</v>
      </c>
      <c r="C6" s="121"/>
      <c r="D6" s="121"/>
      <c r="E6" s="121"/>
      <c r="F6" s="121"/>
      <c r="G6" s="121"/>
      <c r="H6" s="121"/>
      <c r="I6" s="121"/>
      <c r="J6" s="121"/>
      <c r="K6" s="67"/>
      <c r="L6" s="67"/>
      <c r="M6" s="67"/>
      <c r="N6" s="67"/>
      <c r="O6" s="67"/>
      <c r="P6" s="67"/>
    </row>
    <row r="7" spans="1:16" ht="32.25" thickBot="1" x14ac:dyDescent="0.3">
      <c r="A7" s="60">
        <v>2</v>
      </c>
      <c r="B7" s="68" t="s">
        <v>36</v>
      </c>
      <c r="C7" s="69" t="s">
        <v>37</v>
      </c>
      <c r="D7" s="70" t="s">
        <v>140</v>
      </c>
      <c r="E7" s="71">
        <v>49.5</v>
      </c>
      <c r="F7" s="71">
        <v>66.8</v>
      </c>
      <c r="G7" s="71">
        <v>99.5</v>
      </c>
      <c r="H7" s="71">
        <v>127.4</v>
      </c>
      <c r="I7" s="71">
        <v>157.19999999999999</v>
      </c>
      <c r="J7" s="71">
        <v>154.69999999999999</v>
      </c>
    </row>
    <row r="8" spans="1:16" ht="16.5" thickBot="1" x14ac:dyDescent="0.3">
      <c r="A8" s="60">
        <v>3</v>
      </c>
      <c r="B8" s="68" t="s">
        <v>38</v>
      </c>
      <c r="C8" s="69" t="s">
        <v>39</v>
      </c>
      <c r="D8" s="70" t="s">
        <v>140</v>
      </c>
      <c r="E8" s="71" t="s">
        <v>142</v>
      </c>
      <c r="F8" s="71" t="s">
        <v>142</v>
      </c>
      <c r="G8" s="71" t="s">
        <v>142</v>
      </c>
      <c r="H8" s="71" t="s">
        <v>142</v>
      </c>
      <c r="I8" s="71" t="s">
        <v>142</v>
      </c>
      <c r="J8" s="71" t="s">
        <v>142</v>
      </c>
    </row>
    <row r="9" spans="1:16" ht="32.25" thickBot="1" x14ac:dyDescent="0.3">
      <c r="A9" s="60">
        <v>4</v>
      </c>
      <c r="B9" s="68" t="s">
        <v>40</v>
      </c>
      <c r="C9" s="69" t="s">
        <v>41</v>
      </c>
      <c r="D9" s="70" t="s">
        <v>140</v>
      </c>
      <c r="E9" s="71">
        <v>8.3000000000000007</v>
      </c>
      <c r="F9" s="71">
        <v>7.9</v>
      </c>
      <c r="G9" s="71">
        <v>7.2</v>
      </c>
      <c r="H9" s="71">
        <v>9.8000000000000007</v>
      </c>
      <c r="I9" s="71">
        <v>6.7</v>
      </c>
      <c r="J9" s="71">
        <v>7.8</v>
      </c>
    </row>
    <row r="10" spans="1:16" ht="16.5" customHeight="1" thickBot="1" x14ac:dyDescent="0.3">
      <c r="A10" s="60">
        <v>5</v>
      </c>
      <c r="B10" s="68" t="s">
        <v>42</v>
      </c>
      <c r="C10" s="69" t="s">
        <v>43</v>
      </c>
      <c r="D10" s="70" t="s">
        <v>140</v>
      </c>
      <c r="E10" s="71">
        <v>186.9</v>
      </c>
      <c r="F10" s="71">
        <v>187.6</v>
      </c>
      <c r="G10" s="71">
        <v>206.5</v>
      </c>
      <c r="H10" s="71">
        <v>192.7</v>
      </c>
      <c r="I10" s="71">
        <v>189.7</v>
      </c>
      <c r="J10" s="71">
        <v>184.4</v>
      </c>
      <c r="K10" s="67"/>
      <c r="L10" s="67"/>
      <c r="M10" s="67"/>
      <c r="N10" s="67"/>
      <c r="O10" s="67"/>
      <c r="P10" s="67"/>
    </row>
    <row r="11" spans="1:16" ht="16.5" thickBot="1" x14ac:dyDescent="0.3">
      <c r="A11" s="60"/>
      <c r="B11" s="122" t="s">
        <v>15</v>
      </c>
      <c r="C11" s="123"/>
      <c r="D11" s="123"/>
      <c r="E11" s="123"/>
      <c r="F11" s="123"/>
      <c r="G11" s="123"/>
      <c r="H11" s="123"/>
      <c r="I11" s="123"/>
      <c r="J11" s="124"/>
    </row>
    <row r="12" spans="1:16" ht="48" thickBot="1" x14ac:dyDescent="0.3">
      <c r="A12" s="60">
        <v>6</v>
      </c>
      <c r="B12" s="72" t="s">
        <v>44</v>
      </c>
      <c r="C12" s="73" t="s">
        <v>45</v>
      </c>
      <c r="D12" s="74" t="s">
        <v>140</v>
      </c>
      <c r="E12" s="75">
        <v>17.399999999999999</v>
      </c>
      <c r="F12" s="75">
        <v>15.5</v>
      </c>
      <c r="G12" s="75">
        <v>16.399999999999999</v>
      </c>
      <c r="H12" s="75">
        <v>19.399999999999999</v>
      </c>
      <c r="I12" s="75">
        <v>18.2</v>
      </c>
      <c r="J12" s="75">
        <v>17.3</v>
      </c>
    </row>
    <row r="13" spans="1:16" ht="32.25" thickBot="1" x14ac:dyDescent="0.3">
      <c r="A13" s="60">
        <v>7</v>
      </c>
      <c r="B13" s="76" t="s">
        <v>46</v>
      </c>
      <c r="C13" s="77" t="s">
        <v>47</v>
      </c>
      <c r="D13" s="74" t="s">
        <v>140</v>
      </c>
      <c r="E13" s="75">
        <v>5.2</v>
      </c>
      <c r="F13" s="75">
        <v>4.5999999999999996</v>
      </c>
      <c r="G13" s="75">
        <v>3.6</v>
      </c>
      <c r="H13" s="75">
        <v>3.2</v>
      </c>
      <c r="I13" s="75">
        <v>3.3</v>
      </c>
      <c r="J13" s="75">
        <v>2.8</v>
      </c>
    </row>
    <row r="14" spans="1:16" ht="32.25" thickBot="1" x14ac:dyDescent="0.3">
      <c r="A14" s="60">
        <v>8</v>
      </c>
      <c r="B14" s="76" t="s">
        <v>48</v>
      </c>
      <c r="C14" s="77" t="s">
        <v>49</v>
      </c>
      <c r="D14" s="74" t="s">
        <v>140</v>
      </c>
      <c r="E14" s="75">
        <v>0.7</v>
      </c>
      <c r="F14" s="75">
        <v>0.7</v>
      </c>
      <c r="G14" s="75">
        <v>0.7</v>
      </c>
      <c r="H14" s="75">
        <v>0.7</v>
      </c>
      <c r="I14" s="75">
        <v>0.7</v>
      </c>
      <c r="J14" s="75">
        <v>0.4</v>
      </c>
    </row>
    <row r="15" spans="1:16" ht="32.25" thickBot="1" x14ac:dyDescent="0.3">
      <c r="A15" s="60">
        <v>9</v>
      </c>
      <c r="B15" s="76" t="s">
        <v>50</v>
      </c>
      <c r="C15" s="77" t="s">
        <v>51</v>
      </c>
      <c r="D15" s="74" t="s">
        <v>140</v>
      </c>
      <c r="E15" s="75">
        <v>4.8</v>
      </c>
      <c r="F15" s="75">
        <v>4.5</v>
      </c>
      <c r="G15" s="75">
        <v>4</v>
      </c>
      <c r="H15" s="75">
        <v>3.7</v>
      </c>
      <c r="I15" s="75">
        <v>4.5999999999999996</v>
      </c>
      <c r="J15" s="75">
        <v>4.8</v>
      </c>
    </row>
    <row r="16" spans="1:16" ht="48" thickBot="1" x14ac:dyDescent="0.3">
      <c r="A16" s="60">
        <v>10</v>
      </c>
      <c r="B16" s="76" t="s">
        <v>52</v>
      </c>
      <c r="C16" s="77" t="s">
        <v>53</v>
      </c>
      <c r="D16" s="74" t="s">
        <v>140</v>
      </c>
      <c r="E16" s="75">
        <v>2.7</v>
      </c>
      <c r="F16" s="75">
        <v>2.5</v>
      </c>
      <c r="G16" s="75">
        <v>2.4</v>
      </c>
      <c r="H16" s="75">
        <v>1.8</v>
      </c>
      <c r="I16" s="75">
        <v>1.7</v>
      </c>
      <c r="J16" s="75">
        <v>1.4</v>
      </c>
    </row>
    <row r="17" spans="1:16" ht="48" thickBot="1" x14ac:dyDescent="0.3">
      <c r="A17" s="60">
        <v>11</v>
      </c>
      <c r="B17" s="76" t="s">
        <v>54</v>
      </c>
      <c r="C17" s="77" t="s">
        <v>55</v>
      </c>
      <c r="D17" s="74" t="s">
        <v>140</v>
      </c>
      <c r="E17" s="75">
        <v>71.900000000000006</v>
      </c>
      <c r="F17" s="75">
        <v>73.8</v>
      </c>
      <c r="G17" s="75">
        <v>88.3</v>
      </c>
      <c r="H17" s="75">
        <v>84.4</v>
      </c>
      <c r="I17" s="75">
        <v>82.6</v>
      </c>
      <c r="J17" s="75">
        <v>90.4</v>
      </c>
    </row>
    <row r="18" spans="1:16" ht="16.5" thickBot="1" x14ac:dyDescent="0.3">
      <c r="A18" s="60">
        <v>12</v>
      </c>
      <c r="B18" s="79" t="s">
        <v>56</v>
      </c>
      <c r="C18" s="77" t="s">
        <v>57</v>
      </c>
      <c r="D18" s="74" t="s">
        <v>140</v>
      </c>
      <c r="E18" s="75">
        <v>24</v>
      </c>
      <c r="F18" s="75">
        <v>23.9</v>
      </c>
      <c r="G18" s="75">
        <v>27.4</v>
      </c>
      <c r="H18" s="75">
        <v>15.4</v>
      </c>
      <c r="I18" s="75">
        <v>14.7</v>
      </c>
      <c r="J18" s="75">
        <v>14.4</v>
      </c>
    </row>
    <row r="19" spans="1:16" ht="32.25" thickBot="1" x14ac:dyDescent="0.3">
      <c r="A19" s="60">
        <v>13</v>
      </c>
      <c r="B19" s="79" t="s">
        <v>58</v>
      </c>
      <c r="C19" s="77" t="s">
        <v>59</v>
      </c>
      <c r="D19" s="74" t="s">
        <v>140</v>
      </c>
      <c r="E19" s="75">
        <v>2.2000000000000002</v>
      </c>
      <c r="F19" s="75">
        <v>2.8</v>
      </c>
      <c r="G19" s="75">
        <v>2.1</v>
      </c>
      <c r="H19" s="75">
        <v>2.2999999999999998</v>
      </c>
      <c r="I19" s="75">
        <v>1.8</v>
      </c>
      <c r="J19" s="75">
        <v>2</v>
      </c>
    </row>
    <row r="20" spans="1:16" ht="48" thickBot="1" x14ac:dyDescent="0.3">
      <c r="A20" s="60">
        <v>14</v>
      </c>
      <c r="B20" s="79" t="s">
        <v>60</v>
      </c>
      <c r="C20" s="77" t="s">
        <v>61</v>
      </c>
      <c r="D20" s="74" t="s">
        <v>140</v>
      </c>
      <c r="E20" s="75">
        <v>25.6</v>
      </c>
      <c r="F20" s="75">
        <v>26.6</v>
      </c>
      <c r="G20" s="75">
        <v>25.8</v>
      </c>
      <c r="H20" s="75">
        <v>29.3</v>
      </c>
      <c r="I20" s="75">
        <v>30.7</v>
      </c>
      <c r="J20" s="75">
        <v>24.4</v>
      </c>
    </row>
    <row r="21" spans="1:16" ht="48" thickBot="1" x14ac:dyDescent="0.3">
      <c r="A21" s="60">
        <v>15</v>
      </c>
      <c r="B21" s="79" t="s">
        <v>62</v>
      </c>
      <c r="C21" s="77" t="s">
        <v>63</v>
      </c>
      <c r="D21" s="74" t="s">
        <v>140</v>
      </c>
      <c r="E21" s="75">
        <v>10</v>
      </c>
      <c r="F21" s="75">
        <v>9.5</v>
      </c>
      <c r="G21" s="75">
        <v>12.1</v>
      </c>
      <c r="H21" s="75">
        <v>10.6</v>
      </c>
      <c r="I21" s="75">
        <v>10.9</v>
      </c>
      <c r="J21" s="75">
        <v>10.4</v>
      </c>
    </row>
    <row r="22" spans="1:16" ht="32.25" thickBot="1" x14ac:dyDescent="0.3">
      <c r="A22" s="60">
        <v>16</v>
      </c>
      <c r="B22" s="79" t="s">
        <v>64</v>
      </c>
      <c r="C22" s="77" t="s">
        <v>65</v>
      </c>
      <c r="D22" s="74" t="s">
        <v>140</v>
      </c>
      <c r="E22" s="75">
        <v>11.6</v>
      </c>
      <c r="F22" s="75">
        <v>12.6</v>
      </c>
      <c r="G22" s="75">
        <v>13.9</v>
      </c>
      <c r="H22" s="75">
        <v>12.8</v>
      </c>
      <c r="I22" s="75">
        <v>11.7</v>
      </c>
      <c r="J22" s="75">
        <v>9.1</v>
      </c>
    </row>
    <row r="23" spans="1:16" ht="63.75" thickBot="1" x14ac:dyDescent="0.3">
      <c r="A23" s="60">
        <v>17</v>
      </c>
      <c r="B23" s="79" t="s">
        <v>66</v>
      </c>
      <c r="C23" s="77" t="s">
        <v>67</v>
      </c>
      <c r="D23" s="74" t="s">
        <v>140</v>
      </c>
      <c r="E23" s="75">
        <v>1.4</v>
      </c>
      <c r="F23" s="75">
        <v>1.3</v>
      </c>
      <c r="G23" s="75">
        <v>1.4</v>
      </c>
      <c r="H23" s="75">
        <v>1.5</v>
      </c>
      <c r="I23" s="75">
        <v>1.3</v>
      </c>
      <c r="J23" s="75">
        <v>1.1000000000000001</v>
      </c>
    </row>
    <row r="24" spans="1:16" ht="32.25" thickBot="1" x14ac:dyDescent="0.3">
      <c r="A24" s="60">
        <v>18</v>
      </c>
      <c r="B24" s="79" t="s">
        <v>68</v>
      </c>
      <c r="C24" s="77" t="s">
        <v>69</v>
      </c>
      <c r="D24" s="74" t="s">
        <v>140</v>
      </c>
      <c r="E24" s="75">
        <v>5.7</v>
      </c>
      <c r="F24" s="75">
        <v>6.1</v>
      </c>
      <c r="G24" s="75">
        <v>5</v>
      </c>
      <c r="H24" s="75">
        <v>4.5999999999999996</v>
      </c>
      <c r="I24" s="75">
        <v>4.4000000000000004</v>
      </c>
      <c r="J24" s="75">
        <v>3.1</v>
      </c>
    </row>
    <row r="25" spans="1:16" ht="16.5" thickBot="1" x14ac:dyDescent="0.3">
      <c r="A25" s="60">
        <v>19</v>
      </c>
      <c r="B25" s="79" t="s">
        <v>70</v>
      </c>
      <c r="C25" s="77" t="s">
        <v>71</v>
      </c>
      <c r="D25" s="74" t="s">
        <v>140</v>
      </c>
      <c r="E25" s="75">
        <v>3.7</v>
      </c>
      <c r="F25" s="75">
        <v>3</v>
      </c>
      <c r="G25" s="75">
        <v>3.3</v>
      </c>
      <c r="H25" s="75">
        <v>3.2</v>
      </c>
      <c r="I25" s="75">
        <v>3.1</v>
      </c>
      <c r="J25" s="75">
        <v>2.8</v>
      </c>
      <c r="K25" s="67"/>
      <c r="L25" s="67"/>
      <c r="M25" s="67"/>
      <c r="N25" s="67"/>
      <c r="O25" s="67"/>
      <c r="P25" s="67"/>
    </row>
    <row r="26" spans="1:16" ht="32.25" thickBot="1" x14ac:dyDescent="0.3">
      <c r="A26" s="60">
        <v>20</v>
      </c>
      <c r="B26" s="80" t="s">
        <v>72</v>
      </c>
      <c r="C26" s="69" t="s">
        <v>73</v>
      </c>
      <c r="D26" s="70" t="s">
        <v>140</v>
      </c>
      <c r="E26" s="71">
        <v>88.8</v>
      </c>
      <c r="F26" s="71">
        <v>71.400000000000006</v>
      </c>
      <c r="G26" s="71">
        <v>80.7</v>
      </c>
      <c r="H26" s="71">
        <v>72.099999999999994</v>
      </c>
      <c r="I26" s="71">
        <v>72.3</v>
      </c>
      <c r="J26" s="71">
        <v>62.4</v>
      </c>
      <c r="K26" s="67"/>
      <c r="L26" s="67"/>
      <c r="M26" s="67"/>
      <c r="N26" s="67"/>
      <c r="O26" s="67"/>
      <c r="P26" s="67"/>
    </row>
    <row r="27" spans="1:16" ht="16.5" thickBot="1" x14ac:dyDescent="0.3">
      <c r="A27" s="60">
        <v>21</v>
      </c>
      <c r="B27" s="80" t="s">
        <v>74</v>
      </c>
      <c r="C27" s="69" t="s">
        <v>75</v>
      </c>
      <c r="D27" s="70" t="s">
        <v>140</v>
      </c>
      <c r="E27" s="71">
        <v>11.9</v>
      </c>
      <c r="F27" s="71">
        <v>9.3000000000000007</v>
      </c>
      <c r="G27" s="71">
        <v>8.6</v>
      </c>
      <c r="H27" s="71">
        <v>6.9</v>
      </c>
      <c r="I27" s="71">
        <v>7</v>
      </c>
      <c r="J27" s="71">
        <v>5.5</v>
      </c>
    </row>
    <row r="28" spans="1:16" ht="48" thickBot="1" x14ac:dyDescent="0.3">
      <c r="A28" s="60">
        <v>22</v>
      </c>
      <c r="B28" s="80" t="s">
        <v>76</v>
      </c>
      <c r="C28" s="69" t="s">
        <v>77</v>
      </c>
      <c r="D28" s="70" t="s">
        <v>140</v>
      </c>
      <c r="E28" s="71">
        <v>2.9</v>
      </c>
      <c r="F28" s="71">
        <v>4.2</v>
      </c>
      <c r="G28" s="71">
        <v>3.4</v>
      </c>
      <c r="H28" s="71">
        <v>3.4</v>
      </c>
      <c r="I28" s="71">
        <v>1.9</v>
      </c>
      <c r="J28" s="71">
        <v>2.1</v>
      </c>
    </row>
    <row r="29" spans="1:16" ht="16.5" thickBot="1" x14ac:dyDescent="0.3">
      <c r="A29" s="60">
        <v>23</v>
      </c>
      <c r="B29" s="80" t="s">
        <v>78</v>
      </c>
      <c r="C29" s="69" t="s">
        <v>79</v>
      </c>
      <c r="D29" s="70" t="s">
        <v>140</v>
      </c>
      <c r="E29" s="71">
        <v>0</v>
      </c>
      <c r="F29" s="71">
        <v>1.2</v>
      </c>
      <c r="G29" s="71">
        <v>3.1</v>
      </c>
      <c r="H29" s="71" t="s">
        <v>142</v>
      </c>
      <c r="I29" s="71" t="s">
        <v>142</v>
      </c>
      <c r="J29" s="71" t="s">
        <v>142</v>
      </c>
    </row>
    <row r="30" spans="1:16" ht="16.5" thickBot="1" x14ac:dyDescent="0.3">
      <c r="A30" s="60">
        <v>24</v>
      </c>
      <c r="B30" s="80" t="s">
        <v>80</v>
      </c>
      <c r="C30" s="69" t="s">
        <v>81</v>
      </c>
      <c r="D30" s="70" t="s">
        <v>140</v>
      </c>
      <c r="E30" s="71">
        <v>21</v>
      </c>
      <c r="F30" s="71">
        <v>15.8</v>
      </c>
      <c r="G30" s="71">
        <v>17.100000000000001</v>
      </c>
      <c r="H30" s="71">
        <v>25.8</v>
      </c>
      <c r="I30" s="71">
        <v>22</v>
      </c>
      <c r="J30" s="71">
        <v>27.9</v>
      </c>
    </row>
    <row r="31" spans="1:16" ht="16.5" thickBot="1" x14ac:dyDescent="0.3">
      <c r="A31" s="60">
        <v>25</v>
      </c>
      <c r="B31" s="80" t="s">
        <v>82</v>
      </c>
      <c r="C31" s="69" t="s">
        <v>83</v>
      </c>
      <c r="D31" s="70" t="s">
        <v>140</v>
      </c>
      <c r="E31" s="71" t="s">
        <v>142</v>
      </c>
      <c r="F31" s="71" t="s">
        <v>142</v>
      </c>
      <c r="G31" s="71" t="s">
        <v>142</v>
      </c>
      <c r="H31" s="71" t="s">
        <v>142</v>
      </c>
      <c r="I31" s="71" t="s">
        <v>142</v>
      </c>
      <c r="J31" s="71" t="s">
        <v>142</v>
      </c>
    </row>
    <row r="32" spans="1:16" ht="50.25" customHeight="1" thickBot="1" x14ac:dyDescent="0.3">
      <c r="A32" s="60">
        <v>26</v>
      </c>
      <c r="B32" s="80" t="s">
        <v>84</v>
      </c>
      <c r="C32" s="69" t="s">
        <v>85</v>
      </c>
      <c r="D32" s="70" t="s">
        <v>140</v>
      </c>
      <c r="E32" s="71">
        <v>2.7</v>
      </c>
      <c r="F32" s="71">
        <v>2.2999999999999998</v>
      </c>
      <c r="G32" s="71">
        <v>2.6</v>
      </c>
      <c r="H32" s="71">
        <v>2.6</v>
      </c>
      <c r="I32" s="71">
        <v>1.7</v>
      </c>
      <c r="J32" s="71">
        <v>1.4</v>
      </c>
    </row>
    <row r="33" spans="1:16" ht="16.5" thickBot="1" x14ac:dyDescent="0.3">
      <c r="A33" s="60">
        <v>27</v>
      </c>
      <c r="B33" s="80" t="s">
        <v>86</v>
      </c>
      <c r="C33" s="69" t="s">
        <v>87</v>
      </c>
      <c r="D33" s="70" t="s">
        <v>140</v>
      </c>
      <c r="E33" s="71">
        <v>1.3</v>
      </c>
      <c r="F33" s="71">
        <v>0.9</v>
      </c>
      <c r="G33" s="71">
        <v>0.9</v>
      </c>
      <c r="H33" s="71">
        <v>0.8</v>
      </c>
      <c r="I33" s="71">
        <v>0.8</v>
      </c>
      <c r="J33" s="71">
        <v>0.4</v>
      </c>
    </row>
    <row r="34" spans="1:16" ht="16.5" thickBot="1" x14ac:dyDescent="0.3">
      <c r="A34" s="60">
        <v>28</v>
      </c>
      <c r="B34" s="80" t="s">
        <v>88</v>
      </c>
      <c r="C34" s="69" t="s">
        <v>89</v>
      </c>
      <c r="D34" s="70" t="s">
        <v>140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 t="s">
        <v>142</v>
      </c>
    </row>
    <row r="35" spans="1:16" ht="32.25" thickBot="1" x14ac:dyDescent="0.3">
      <c r="A35" s="60">
        <v>29</v>
      </c>
      <c r="B35" s="80" t="s">
        <v>90</v>
      </c>
      <c r="C35" s="69" t="s">
        <v>91</v>
      </c>
      <c r="D35" s="70" t="s">
        <v>140</v>
      </c>
      <c r="E35" s="71">
        <v>0.6</v>
      </c>
      <c r="F35" s="71">
        <v>0.5</v>
      </c>
      <c r="G35" s="71">
        <v>0.4</v>
      </c>
      <c r="H35" s="71">
        <v>0.3</v>
      </c>
      <c r="I35" s="71">
        <v>0.2</v>
      </c>
      <c r="J35" s="71">
        <v>0.2</v>
      </c>
    </row>
    <row r="36" spans="1:16" ht="32.25" thickBot="1" x14ac:dyDescent="0.3">
      <c r="A36" s="60">
        <v>30</v>
      </c>
      <c r="B36" s="80" t="s">
        <v>92</v>
      </c>
      <c r="C36" s="69" t="s">
        <v>93</v>
      </c>
      <c r="D36" s="70" t="s">
        <v>140</v>
      </c>
      <c r="E36" s="71">
        <v>3.2</v>
      </c>
      <c r="F36" s="71">
        <v>3.2</v>
      </c>
      <c r="G36" s="71">
        <v>3.2</v>
      </c>
      <c r="H36" s="71">
        <v>3.5</v>
      </c>
      <c r="I36" s="71">
        <v>3</v>
      </c>
      <c r="J36" s="71">
        <v>2.6</v>
      </c>
      <c r="K36" s="67"/>
      <c r="L36" s="67"/>
      <c r="M36" s="67"/>
      <c r="N36" s="67"/>
      <c r="O36" s="67"/>
      <c r="P36" s="67"/>
    </row>
    <row r="37" spans="1:16" x14ac:dyDescent="0.25">
      <c r="E37" s="56"/>
      <c r="F37" s="56"/>
      <c r="G37" s="56"/>
      <c r="H37" s="56"/>
      <c r="I37" s="56"/>
      <c r="J37" s="56"/>
    </row>
    <row r="38" spans="1:16" x14ac:dyDescent="0.25">
      <c r="B38" s="88" t="s">
        <v>172</v>
      </c>
      <c r="E38" s="67"/>
      <c r="F38" s="67"/>
      <c r="G38" s="67"/>
      <c r="H38" s="67"/>
      <c r="I38" s="67"/>
      <c r="J38" s="67"/>
    </row>
    <row r="39" spans="1:16" x14ac:dyDescent="0.25">
      <c r="B39" t="s">
        <v>173</v>
      </c>
    </row>
  </sheetData>
  <mergeCells count="5">
    <mergeCell ref="B1:K1"/>
    <mergeCell ref="B2:K2"/>
    <mergeCell ref="B6:J6"/>
    <mergeCell ref="B11:J11"/>
    <mergeCell ref="H3:J3"/>
  </mergeCells>
  <pageMargins left="0.7" right="0.7" top="0.75" bottom="0.75" header="0.3" footer="0.3"/>
  <pageSetup paperSize="9" scale="60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topLeftCell="A3" zoomScale="80" zoomScaleNormal="80" zoomScaleSheetLayoutView="90" workbookViewId="0">
      <selection activeCell="N12" sqref="N12"/>
    </sheetView>
  </sheetViews>
  <sheetFormatPr defaultRowHeight="15.75" x14ac:dyDescent="0.25"/>
  <cols>
    <col min="1" max="1" width="9.140625" style="56"/>
    <col min="2" max="2" width="36.85546875" style="57" customWidth="1"/>
    <col min="3" max="3" width="20.85546875" style="57" customWidth="1"/>
    <col min="4" max="4" width="13" style="57" customWidth="1"/>
    <col min="5" max="7" width="11.42578125" style="57" customWidth="1"/>
    <col min="8" max="10" width="11.140625" style="57" customWidth="1"/>
    <col min="11" max="16384" width="9.140625" style="57"/>
  </cols>
  <sheetData>
    <row r="1" spans="1:12" s="55" customFormat="1" ht="38.25" customHeight="1" x14ac:dyDescent="0.25">
      <c r="B1" s="126" t="s">
        <v>181</v>
      </c>
      <c r="C1" s="127"/>
      <c r="D1" s="127"/>
      <c r="E1" s="127"/>
      <c r="F1" s="127"/>
      <c r="G1" s="127"/>
      <c r="H1" s="127"/>
      <c r="I1" s="127"/>
      <c r="J1" s="128"/>
    </row>
    <row r="2" spans="1:12" s="55" customFormat="1" ht="18.75" customHeight="1" thickBot="1" x14ac:dyDescent="0.3">
      <c r="B2" s="129"/>
      <c r="C2" s="130"/>
      <c r="D2" s="130"/>
      <c r="E2" s="130"/>
      <c r="F2" s="130"/>
      <c r="G2" s="130"/>
      <c r="H2" s="130"/>
      <c r="I2" s="130"/>
      <c r="J2" s="131"/>
    </row>
    <row r="3" spans="1:12" ht="16.5" thickBot="1" x14ac:dyDescent="0.3">
      <c r="G3" s="132" t="s">
        <v>182</v>
      </c>
      <c r="H3" s="132"/>
      <c r="I3" s="132"/>
      <c r="J3" s="132"/>
    </row>
    <row r="4" spans="1:12" ht="34.5" customHeight="1" thickBot="1" x14ac:dyDescent="0.3">
      <c r="A4" s="60"/>
      <c r="B4" s="61"/>
      <c r="C4" s="62" t="s">
        <v>94</v>
      </c>
      <c r="D4" s="63" t="s">
        <v>0</v>
      </c>
      <c r="E4" s="63">
        <v>2016</v>
      </c>
      <c r="F4" s="63">
        <v>2017</v>
      </c>
      <c r="G4" s="63">
        <v>2018</v>
      </c>
      <c r="H4" s="63">
        <v>2019</v>
      </c>
      <c r="I4" s="63">
        <v>2020</v>
      </c>
      <c r="J4" s="63">
        <v>2021</v>
      </c>
    </row>
    <row r="5" spans="1:12" ht="48" thickBot="1" x14ac:dyDescent="0.3">
      <c r="A5" s="60">
        <v>1</v>
      </c>
      <c r="B5" s="64" t="s">
        <v>141</v>
      </c>
      <c r="C5" s="64"/>
      <c r="D5" s="65" t="s">
        <v>140</v>
      </c>
      <c r="E5" s="66">
        <v>453.1</v>
      </c>
      <c r="F5" s="66">
        <v>453.4</v>
      </c>
      <c r="G5" s="66">
        <v>453.3</v>
      </c>
      <c r="H5" s="66">
        <v>426.08499999999998</v>
      </c>
      <c r="I5" s="93">
        <v>450.80399999999963</v>
      </c>
      <c r="J5" s="93">
        <v>464.9</v>
      </c>
    </row>
    <row r="6" spans="1:12" ht="16.5" customHeight="1" thickBot="1" x14ac:dyDescent="0.3">
      <c r="A6" s="133" t="s">
        <v>95</v>
      </c>
      <c r="B6" s="134"/>
      <c r="C6" s="134"/>
      <c r="D6" s="134"/>
      <c r="E6" s="134"/>
      <c r="F6" s="134"/>
      <c r="G6" s="134"/>
      <c r="H6" s="134"/>
      <c r="I6" s="134"/>
      <c r="J6" s="135"/>
    </row>
    <row r="7" spans="1:12" ht="32.25" thickBot="1" x14ac:dyDescent="0.3">
      <c r="A7" s="60">
        <v>2</v>
      </c>
      <c r="B7" s="68" t="s">
        <v>96</v>
      </c>
      <c r="C7" s="69" t="s">
        <v>37</v>
      </c>
      <c r="D7" s="70" t="s">
        <v>140</v>
      </c>
      <c r="E7" s="71">
        <v>163.19999999999999</v>
      </c>
      <c r="F7" s="71">
        <v>165.3</v>
      </c>
      <c r="G7" s="71">
        <v>168.6</v>
      </c>
      <c r="H7" s="71">
        <v>146.935</v>
      </c>
      <c r="I7" s="71">
        <v>154.15699999999998</v>
      </c>
      <c r="J7" s="71">
        <v>176.7</v>
      </c>
      <c r="K7" s="92"/>
    </row>
    <row r="8" spans="1:12" ht="32.25" thickBot="1" x14ac:dyDescent="0.3">
      <c r="A8" s="60">
        <v>3</v>
      </c>
      <c r="B8" s="68" t="s">
        <v>40</v>
      </c>
      <c r="C8" s="69" t="s">
        <v>39</v>
      </c>
      <c r="D8" s="70" t="s">
        <v>140</v>
      </c>
      <c r="E8" s="71">
        <v>5</v>
      </c>
      <c r="F8" s="71">
        <v>4.5999999999999996</v>
      </c>
      <c r="G8" s="71">
        <v>4.7</v>
      </c>
      <c r="H8" s="71">
        <v>4.2160000000000002</v>
      </c>
      <c r="I8" s="71">
        <v>3.6720000000000041</v>
      </c>
      <c r="J8" s="71">
        <v>3.6</v>
      </c>
    </row>
    <row r="9" spans="1:12" ht="16.5" customHeight="1" thickBot="1" x14ac:dyDescent="0.3">
      <c r="A9" s="60">
        <v>4</v>
      </c>
      <c r="B9" s="68" t="s">
        <v>42</v>
      </c>
      <c r="C9" s="69" t="s">
        <v>97</v>
      </c>
      <c r="D9" s="70" t="s">
        <v>140</v>
      </c>
      <c r="E9" s="71">
        <v>176.8</v>
      </c>
      <c r="F9" s="71">
        <v>175.2</v>
      </c>
      <c r="G9" s="71">
        <v>173.5</v>
      </c>
      <c r="H9" s="71">
        <v>168.47200000000001</v>
      </c>
      <c r="I9" s="71">
        <v>152.25200000000012</v>
      </c>
      <c r="J9" s="71">
        <v>155.69999999999999</v>
      </c>
      <c r="K9" s="67"/>
      <c r="L9" s="67"/>
    </row>
    <row r="10" spans="1:12" ht="16.5" thickBot="1" x14ac:dyDescent="0.3">
      <c r="A10" s="60"/>
      <c r="B10" s="122" t="s">
        <v>15</v>
      </c>
      <c r="C10" s="123"/>
      <c r="D10" s="123"/>
      <c r="E10" s="123"/>
      <c r="F10" s="123"/>
      <c r="G10" s="123"/>
      <c r="H10" s="123"/>
      <c r="I10" s="123"/>
      <c r="J10" s="124"/>
    </row>
    <row r="11" spans="1:12" ht="32.25" thickBot="1" x14ac:dyDescent="0.3">
      <c r="A11" s="60">
        <v>5</v>
      </c>
      <c r="B11" s="76" t="s">
        <v>98</v>
      </c>
      <c r="C11" s="77" t="s">
        <v>99</v>
      </c>
      <c r="D11" s="78" t="s">
        <v>140</v>
      </c>
      <c r="E11" s="82">
        <v>15.8</v>
      </c>
      <c r="F11" s="82">
        <v>15.9</v>
      </c>
      <c r="G11" s="82">
        <v>16</v>
      </c>
      <c r="H11" s="82">
        <v>16.727</v>
      </c>
      <c r="I11" s="82">
        <v>16.679000000000016</v>
      </c>
      <c r="J11" s="82">
        <v>17.8</v>
      </c>
      <c r="K11" s="67"/>
      <c r="L11" s="67"/>
    </row>
    <row r="12" spans="1:12" ht="48" thickBot="1" x14ac:dyDescent="0.3">
      <c r="A12" s="60">
        <v>6</v>
      </c>
      <c r="B12" s="76" t="s">
        <v>100</v>
      </c>
      <c r="C12" s="77" t="s">
        <v>101</v>
      </c>
      <c r="D12" s="78" t="s">
        <v>140</v>
      </c>
      <c r="E12" s="82">
        <v>3.5</v>
      </c>
      <c r="F12" s="82">
        <v>3.6</v>
      </c>
      <c r="G12" s="82">
        <v>3.5</v>
      </c>
      <c r="H12" s="82">
        <v>1.823</v>
      </c>
      <c r="I12" s="82">
        <v>1.6999999999999993</v>
      </c>
      <c r="J12" s="82">
        <v>1.6</v>
      </c>
      <c r="K12" s="67"/>
    </row>
    <row r="13" spans="1:12" ht="79.5" thickBot="1" x14ac:dyDescent="0.3">
      <c r="A13" s="60">
        <v>7</v>
      </c>
      <c r="B13" s="76" t="s">
        <v>102</v>
      </c>
      <c r="C13" s="77" t="s">
        <v>103</v>
      </c>
      <c r="D13" s="78" t="s">
        <v>140</v>
      </c>
      <c r="E13" s="82">
        <v>7.5</v>
      </c>
      <c r="F13" s="82">
        <v>8.8000000000000007</v>
      </c>
      <c r="G13" s="82">
        <v>8.5</v>
      </c>
      <c r="H13" s="82">
        <v>9.5559999999999992</v>
      </c>
      <c r="I13" s="82">
        <v>10.942999999999998</v>
      </c>
      <c r="J13" s="82">
        <v>11.3</v>
      </c>
      <c r="L13" s="67"/>
    </row>
    <row r="14" spans="1:12" ht="32.25" thickBot="1" x14ac:dyDescent="0.3">
      <c r="A14" s="60">
        <v>8</v>
      </c>
      <c r="B14" s="76" t="s">
        <v>104</v>
      </c>
      <c r="C14" s="77" t="s">
        <v>105</v>
      </c>
      <c r="D14" s="78" t="s">
        <v>140</v>
      </c>
      <c r="E14" s="82">
        <v>84</v>
      </c>
      <c r="F14" s="82">
        <v>83.9</v>
      </c>
      <c r="G14" s="82">
        <v>84.1</v>
      </c>
      <c r="H14" s="82">
        <v>83.453999999999994</v>
      </c>
      <c r="I14" s="82">
        <v>65.547999999999973</v>
      </c>
      <c r="J14" s="82">
        <v>62.4</v>
      </c>
    </row>
    <row r="15" spans="1:12" ht="32.25" thickBot="1" x14ac:dyDescent="0.3">
      <c r="A15" s="60">
        <v>9</v>
      </c>
      <c r="B15" s="76" t="s">
        <v>106</v>
      </c>
      <c r="C15" s="77" t="s">
        <v>107</v>
      </c>
      <c r="D15" s="78" t="s">
        <v>140</v>
      </c>
      <c r="E15" s="82">
        <v>13.9</v>
      </c>
      <c r="F15" s="82">
        <v>13.1</v>
      </c>
      <c r="G15" s="82">
        <v>14</v>
      </c>
      <c r="H15" s="82">
        <v>13.884</v>
      </c>
      <c r="I15" s="82">
        <v>13.894000000000233</v>
      </c>
      <c r="J15" s="82">
        <v>15.7</v>
      </c>
    </row>
    <row r="16" spans="1:12" ht="48" thickBot="1" x14ac:dyDescent="0.3">
      <c r="A16" s="60">
        <v>10</v>
      </c>
      <c r="B16" s="76" t="s">
        <v>108</v>
      </c>
      <c r="C16" s="77" t="s">
        <v>109</v>
      </c>
      <c r="D16" s="78" t="s">
        <v>140</v>
      </c>
      <c r="E16" s="82">
        <v>0.1</v>
      </c>
      <c r="F16" s="82">
        <v>0.1</v>
      </c>
      <c r="G16" s="82">
        <v>0.1</v>
      </c>
      <c r="H16" s="82">
        <v>8.7999999999999995E-2</v>
      </c>
      <c r="I16" s="82">
        <v>0.09</v>
      </c>
      <c r="J16" s="82">
        <v>0.1</v>
      </c>
    </row>
    <row r="17" spans="1:10" ht="63.75" thickBot="1" x14ac:dyDescent="0.3">
      <c r="A17" s="60">
        <v>11</v>
      </c>
      <c r="B17" s="79" t="s">
        <v>110</v>
      </c>
      <c r="C17" s="77" t="s">
        <v>111</v>
      </c>
      <c r="D17" s="78" t="s">
        <v>140</v>
      </c>
      <c r="E17" s="82">
        <v>26.5</v>
      </c>
      <c r="F17" s="82">
        <v>23.5</v>
      </c>
      <c r="G17" s="82">
        <v>21.7</v>
      </c>
      <c r="H17" s="82">
        <v>18.698</v>
      </c>
      <c r="I17" s="82">
        <v>18.298999999999921</v>
      </c>
      <c r="J17" s="82">
        <v>19.399999999999999</v>
      </c>
    </row>
    <row r="18" spans="1:10" ht="63.75" thickBot="1" x14ac:dyDescent="0.3">
      <c r="A18" s="60">
        <v>12</v>
      </c>
      <c r="B18" s="79" t="s">
        <v>112</v>
      </c>
      <c r="C18" s="77" t="s">
        <v>113</v>
      </c>
      <c r="D18" s="78" t="s">
        <v>140</v>
      </c>
      <c r="E18" s="82">
        <v>11.4</v>
      </c>
      <c r="F18" s="82">
        <v>11.7</v>
      </c>
      <c r="G18" s="82">
        <v>10.6</v>
      </c>
      <c r="H18" s="82">
        <v>9.6669999999999998</v>
      </c>
      <c r="I18" s="82">
        <v>9.4539999999999864</v>
      </c>
      <c r="J18" s="82">
        <v>9.9</v>
      </c>
    </row>
    <row r="19" spans="1:10" ht="48" thickBot="1" x14ac:dyDescent="0.3">
      <c r="A19" s="60">
        <v>13</v>
      </c>
      <c r="B19" s="79" t="s">
        <v>114</v>
      </c>
      <c r="C19" s="77" t="s">
        <v>115</v>
      </c>
      <c r="D19" s="78" t="s">
        <v>140</v>
      </c>
      <c r="E19" s="82">
        <v>0.3</v>
      </c>
      <c r="F19" s="82">
        <v>0.4</v>
      </c>
      <c r="G19" s="82">
        <v>0.4</v>
      </c>
      <c r="H19" s="82">
        <v>0.55700000000000005</v>
      </c>
      <c r="I19" s="82">
        <v>0.53500000000000003</v>
      </c>
      <c r="J19" s="82">
        <v>0.5</v>
      </c>
    </row>
    <row r="20" spans="1:10" ht="32.25" thickBot="1" x14ac:dyDescent="0.3">
      <c r="A20" s="60">
        <v>14</v>
      </c>
      <c r="B20" s="85" t="s">
        <v>116</v>
      </c>
      <c r="C20" s="77" t="s">
        <v>117</v>
      </c>
      <c r="D20" s="78" t="s">
        <v>140</v>
      </c>
      <c r="E20" s="82">
        <v>0.6</v>
      </c>
      <c r="F20" s="82">
        <v>0.5</v>
      </c>
      <c r="G20" s="82">
        <v>0.5</v>
      </c>
      <c r="H20" s="82">
        <v>0.56999999999999995</v>
      </c>
      <c r="I20" s="82">
        <v>0.41099999999999998</v>
      </c>
      <c r="J20" s="82">
        <v>0.4</v>
      </c>
    </row>
    <row r="21" spans="1:10" ht="48" thickBot="1" x14ac:dyDescent="0.3">
      <c r="A21" s="60">
        <v>15</v>
      </c>
      <c r="B21" s="79" t="s">
        <v>118</v>
      </c>
      <c r="C21" s="77" t="s">
        <v>119</v>
      </c>
      <c r="D21" s="78" t="s">
        <v>140</v>
      </c>
      <c r="E21" s="82">
        <v>8.9</v>
      </c>
      <c r="F21" s="82">
        <v>8.9</v>
      </c>
      <c r="G21" s="82">
        <v>8.9</v>
      </c>
      <c r="H21" s="82">
        <v>8.7669999999999995</v>
      </c>
      <c r="I21" s="82">
        <v>9.3280000000000101</v>
      </c>
      <c r="J21" s="82">
        <v>10.3</v>
      </c>
    </row>
    <row r="22" spans="1:10" ht="32.25" thickBot="1" x14ac:dyDescent="0.3">
      <c r="A22" s="60">
        <v>16</v>
      </c>
      <c r="B22" s="79" t="s">
        <v>68</v>
      </c>
      <c r="C22" s="77" t="s">
        <v>120</v>
      </c>
      <c r="D22" s="78" t="s">
        <v>140</v>
      </c>
      <c r="E22" s="82">
        <v>2.1</v>
      </c>
      <c r="F22" s="82">
        <v>2.7</v>
      </c>
      <c r="G22" s="82">
        <v>3.1</v>
      </c>
      <c r="H22" s="82">
        <v>3.06</v>
      </c>
      <c r="I22" s="82">
        <v>2.9640000000000013</v>
      </c>
      <c r="J22" s="82">
        <v>3.3</v>
      </c>
    </row>
    <row r="23" spans="1:10" ht="48" thickBot="1" x14ac:dyDescent="0.3">
      <c r="A23" s="60">
        <v>17</v>
      </c>
      <c r="B23" s="79" t="s">
        <v>121</v>
      </c>
      <c r="C23" s="77" t="s">
        <v>122</v>
      </c>
      <c r="D23" s="78" t="s">
        <v>140</v>
      </c>
      <c r="E23" s="82">
        <v>2.2000000000000002</v>
      </c>
      <c r="F23" s="82">
        <v>2</v>
      </c>
      <c r="G23" s="82">
        <v>2.2999999999999998</v>
      </c>
      <c r="H23" s="82">
        <v>1.621</v>
      </c>
      <c r="I23" s="82">
        <v>2.4069999999999965</v>
      </c>
      <c r="J23" s="82">
        <v>3</v>
      </c>
    </row>
    <row r="24" spans="1:10" ht="48" thickBot="1" x14ac:dyDescent="0.3">
      <c r="A24" s="60">
        <v>18</v>
      </c>
      <c r="B24" s="80" t="s">
        <v>123</v>
      </c>
      <c r="C24" s="69" t="s">
        <v>43</v>
      </c>
      <c r="D24" s="70" t="s">
        <v>140</v>
      </c>
      <c r="E24" s="71">
        <v>67.7</v>
      </c>
      <c r="F24" s="71">
        <v>61.8</v>
      </c>
      <c r="G24" s="71">
        <v>62.1</v>
      </c>
      <c r="H24" s="71">
        <v>63.796999999999997</v>
      </c>
      <c r="I24" s="71">
        <v>96.399000000000001</v>
      </c>
      <c r="J24" s="71">
        <v>88</v>
      </c>
    </row>
    <row r="25" spans="1:10" ht="48" thickBot="1" x14ac:dyDescent="0.3">
      <c r="A25" s="60">
        <v>19</v>
      </c>
      <c r="B25" s="80" t="s">
        <v>124</v>
      </c>
      <c r="C25" s="69" t="s">
        <v>73</v>
      </c>
      <c r="D25" s="70" t="s">
        <v>140</v>
      </c>
      <c r="E25" s="71">
        <v>8.6</v>
      </c>
      <c r="F25" s="71">
        <v>8.8000000000000007</v>
      </c>
      <c r="G25" s="71">
        <v>9.8000000000000007</v>
      </c>
      <c r="H25" s="71">
        <v>10.148999999999999</v>
      </c>
      <c r="I25" s="71">
        <v>9.847999999999999</v>
      </c>
      <c r="J25" s="71">
        <v>10.3</v>
      </c>
    </row>
    <row r="26" spans="1:10" ht="16.5" thickBot="1" x14ac:dyDescent="0.3">
      <c r="A26" s="60">
        <v>20</v>
      </c>
      <c r="B26" s="80" t="s">
        <v>74</v>
      </c>
      <c r="C26" s="69" t="s">
        <v>75</v>
      </c>
      <c r="D26" s="70" t="s">
        <v>140</v>
      </c>
      <c r="E26" s="71">
        <v>4.3</v>
      </c>
      <c r="F26" s="71">
        <v>4.5999999999999996</v>
      </c>
      <c r="G26" s="71">
        <v>4.4000000000000004</v>
      </c>
      <c r="H26" s="71">
        <v>4.306</v>
      </c>
      <c r="I26" s="71">
        <v>3.3719999999999999</v>
      </c>
      <c r="J26" s="71">
        <v>3.9</v>
      </c>
    </row>
    <row r="27" spans="1:10" ht="36" customHeight="1" thickBot="1" x14ac:dyDescent="0.3">
      <c r="A27" s="60">
        <v>21</v>
      </c>
      <c r="B27" s="80" t="s">
        <v>125</v>
      </c>
      <c r="C27" s="69" t="s">
        <v>77</v>
      </c>
      <c r="D27" s="70" t="s">
        <v>140</v>
      </c>
      <c r="E27" s="71">
        <v>2.5</v>
      </c>
      <c r="F27" s="71">
        <v>2.2000000000000002</v>
      </c>
      <c r="G27" s="71">
        <v>2.9</v>
      </c>
      <c r="H27" s="71">
        <v>2.2450000000000001</v>
      </c>
      <c r="I27" s="71">
        <v>2.3409999999999997</v>
      </c>
      <c r="J27" s="71">
        <v>3.1</v>
      </c>
    </row>
    <row r="28" spans="1:10" ht="48" thickBot="1" x14ac:dyDescent="0.3">
      <c r="A28" s="60">
        <v>22</v>
      </c>
      <c r="B28" s="80" t="s">
        <v>126</v>
      </c>
      <c r="C28" s="69" t="s">
        <v>79</v>
      </c>
      <c r="D28" s="70" t="s">
        <v>140</v>
      </c>
      <c r="E28" s="71">
        <v>23</v>
      </c>
      <c r="F28" s="71">
        <v>29.2</v>
      </c>
      <c r="G28" s="71">
        <v>25.5</v>
      </c>
      <c r="H28" s="71">
        <v>24.846</v>
      </c>
      <c r="I28" s="71">
        <v>27.661999999999995</v>
      </c>
      <c r="J28" s="71">
        <v>22.5</v>
      </c>
    </row>
    <row r="29" spans="1:10" ht="32.25" thickBot="1" x14ac:dyDescent="0.3">
      <c r="A29" s="60">
        <v>23</v>
      </c>
      <c r="B29" s="80" t="s">
        <v>127</v>
      </c>
      <c r="C29" s="69" t="s">
        <v>81</v>
      </c>
      <c r="D29" s="70" t="s">
        <v>140</v>
      </c>
      <c r="E29" s="71">
        <v>0</v>
      </c>
      <c r="F29" s="71">
        <v>0</v>
      </c>
      <c r="G29" s="71" t="s">
        <v>144</v>
      </c>
      <c r="H29" s="71">
        <v>5.2999999999999999E-2</v>
      </c>
      <c r="I29" s="71">
        <v>2.8000000000000001E-2</v>
      </c>
      <c r="J29" s="71">
        <v>0</v>
      </c>
    </row>
    <row r="30" spans="1:10" ht="16.5" thickBot="1" x14ac:dyDescent="0.3">
      <c r="A30" s="60">
        <v>24</v>
      </c>
      <c r="B30" s="80" t="s">
        <v>128</v>
      </c>
      <c r="C30" s="69" t="s">
        <v>83</v>
      </c>
      <c r="D30" s="70" t="s">
        <v>140</v>
      </c>
      <c r="E30" s="81" t="s">
        <v>142</v>
      </c>
      <c r="F30" s="71">
        <v>0</v>
      </c>
      <c r="G30" s="71" t="s">
        <v>144</v>
      </c>
      <c r="H30" s="71" t="s">
        <v>144</v>
      </c>
      <c r="I30" s="71" t="s">
        <v>144</v>
      </c>
      <c r="J30" s="71" t="s">
        <v>144</v>
      </c>
    </row>
    <row r="31" spans="1:10" ht="32.25" thickBot="1" x14ac:dyDescent="0.3">
      <c r="A31" s="60">
        <v>25</v>
      </c>
      <c r="B31" s="80" t="s">
        <v>129</v>
      </c>
      <c r="C31" s="69" t="s">
        <v>85</v>
      </c>
      <c r="D31" s="70" t="s">
        <v>140</v>
      </c>
      <c r="E31" s="81" t="s">
        <v>142</v>
      </c>
      <c r="F31" s="81" t="s">
        <v>142</v>
      </c>
      <c r="G31" s="81" t="s">
        <v>144</v>
      </c>
      <c r="H31" s="71" t="s">
        <v>144</v>
      </c>
      <c r="I31" s="71" t="s">
        <v>144</v>
      </c>
      <c r="J31" s="71" t="s">
        <v>144</v>
      </c>
    </row>
    <row r="32" spans="1:10" ht="32.25" thickBot="1" x14ac:dyDescent="0.3">
      <c r="A32" s="60">
        <v>26</v>
      </c>
      <c r="B32" s="80" t="s">
        <v>130</v>
      </c>
      <c r="C32" s="69" t="s">
        <v>87</v>
      </c>
      <c r="D32" s="70" t="s">
        <v>140</v>
      </c>
      <c r="E32" s="71">
        <v>0.4</v>
      </c>
      <c r="F32" s="71">
        <v>0.5</v>
      </c>
      <c r="G32" s="71">
        <v>0.4</v>
      </c>
      <c r="H32" s="71">
        <v>0.25900000000000001</v>
      </c>
      <c r="I32" s="71">
        <v>0.192</v>
      </c>
      <c r="J32" s="71">
        <v>0.2</v>
      </c>
    </row>
    <row r="33" spans="1:13" ht="32.25" thickBot="1" x14ac:dyDescent="0.3">
      <c r="A33" s="60">
        <v>27</v>
      </c>
      <c r="B33" s="80" t="s">
        <v>131</v>
      </c>
      <c r="C33" s="69" t="s">
        <v>89</v>
      </c>
      <c r="D33" s="70" t="s">
        <v>140</v>
      </c>
      <c r="E33" s="71">
        <v>0.2</v>
      </c>
      <c r="F33" s="71">
        <v>0.2</v>
      </c>
      <c r="G33" s="71" t="s">
        <v>144</v>
      </c>
      <c r="H33" s="71">
        <v>0.11700000000000001</v>
      </c>
      <c r="I33" s="71">
        <v>5.7999999999999996E-2</v>
      </c>
      <c r="J33" s="71">
        <v>0.1</v>
      </c>
    </row>
    <row r="34" spans="1:13" ht="48" thickBot="1" x14ac:dyDescent="0.3">
      <c r="A34" s="60">
        <v>28</v>
      </c>
      <c r="B34" s="80" t="s">
        <v>132</v>
      </c>
      <c r="C34" s="69" t="s">
        <v>91</v>
      </c>
      <c r="D34" s="70" t="s">
        <v>140</v>
      </c>
      <c r="E34" s="71">
        <v>0.5</v>
      </c>
      <c r="F34" s="71">
        <v>0.1</v>
      </c>
      <c r="G34" s="71">
        <v>0.5</v>
      </c>
      <c r="H34" s="71">
        <v>0.249</v>
      </c>
      <c r="I34" s="71">
        <v>0.14299999999999996</v>
      </c>
      <c r="J34" s="71">
        <v>0.1</v>
      </c>
    </row>
    <row r="35" spans="1:13" ht="16.5" thickBot="1" x14ac:dyDescent="0.3">
      <c r="A35" s="60">
        <v>29</v>
      </c>
      <c r="B35" s="80" t="s">
        <v>86</v>
      </c>
      <c r="C35" s="69" t="s">
        <v>93</v>
      </c>
      <c r="D35" s="70" t="s">
        <v>140</v>
      </c>
      <c r="E35" s="71">
        <v>0.4</v>
      </c>
      <c r="F35" s="71">
        <v>0.4</v>
      </c>
      <c r="G35" s="71">
        <v>0.4</v>
      </c>
      <c r="H35" s="71">
        <v>0.26300000000000001</v>
      </c>
      <c r="I35" s="71">
        <v>0.51400000000000001</v>
      </c>
      <c r="J35" s="71">
        <v>0.6</v>
      </c>
      <c r="M35" s="67"/>
    </row>
    <row r="36" spans="1:13" ht="16.5" thickBot="1" x14ac:dyDescent="0.3">
      <c r="A36" s="60">
        <v>30</v>
      </c>
      <c r="B36" s="80" t="s">
        <v>88</v>
      </c>
      <c r="C36" s="69" t="s">
        <v>133</v>
      </c>
      <c r="D36" s="70" t="s">
        <v>140</v>
      </c>
      <c r="E36" s="81" t="s">
        <v>142</v>
      </c>
      <c r="F36" s="81" t="s">
        <v>142</v>
      </c>
      <c r="G36" s="81" t="s">
        <v>142</v>
      </c>
      <c r="H36" s="71">
        <v>1E-3</v>
      </c>
      <c r="I36" s="81" t="s">
        <v>142</v>
      </c>
      <c r="J36" s="71">
        <v>0.1</v>
      </c>
    </row>
    <row r="37" spans="1:13" ht="32.25" thickBot="1" x14ac:dyDescent="0.3">
      <c r="A37" s="60">
        <v>31</v>
      </c>
      <c r="B37" s="80" t="s">
        <v>90</v>
      </c>
      <c r="C37" s="69" t="s">
        <v>134</v>
      </c>
      <c r="D37" s="70" t="s">
        <v>140</v>
      </c>
      <c r="E37" s="71">
        <v>0.2</v>
      </c>
      <c r="F37" s="71">
        <v>0.3</v>
      </c>
      <c r="G37" s="81" t="s">
        <v>142</v>
      </c>
      <c r="H37" s="71">
        <v>0.109</v>
      </c>
      <c r="I37" s="71">
        <v>0.10300000000000001</v>
      </c>
      <c r="J37" s="71">
        <v>0.1</v>
      </c>
    </row>
    <row r="38" spans="1:13" ht="32.25" thickBot="1" x14ac:dyDescent="0.3">
      <c r="A38" s="60">
        <v>32</v>
      </c>
      <c r="B38" s="80" t="s">
        <v>135</v>
      </c>
      <c r="C38" s="69" t="s">
        <v>136</v>
      </c>
      <c r="D38" s="70" t="s">
        <v>140</v>
      </c>
      <c r="E38" s="71">
        <v>0.1</v>
      </c>
      <c r="F38" s="71">
        <v>0.1</v>
      </c>
      <c r="G38" s="81" t="s">
        <v>142</v>
      </c>
      <c r="H38" s="71">
        <v>6.8000000000000005E-2</v>
      </c>
      <c r="I38" s="71">
        <v>6.3000000000000014E-2</v>
      </c>
      <c r="J38" s="71">
        <v>0.1</v>
      </c>
    </row>
    <row r="39" spans="1:13" ht="32.25" customHeight="1" thickBot="1" x14ac:dyDescent="0.3">
      <c r="A39" s="60">
        <v>33</v>
      </c>
      <c r="B39" s="80" t="s">
        <v>137</v>
      </c>
      <c r="C39" s="69" t="s">
        <v>138</v>
      </c>
      <c r="D39" s="70" t="s">
        <v>140</v>
      </c>
      <c r="E39" s="81" t="s">
        <v>142</v>
      </c>
      <c r="F39" s="81" t="s">
        <v>142</v>
      </c>
      <c r="G39" s="81" t="s">
        <v>142</v>
      </c>
      <c r="H39" s="81" t="s">
        <v>142</v>
      </c>
      <c r="I39" s="81" t="s">
        <v>142</v>
      </c>
      <c r="J39" s="81" t="s">
        <v>142</v>
      </c>
    </row>
    <row r="40" spans="1:13" x14ac:dyDescent="0.25">
      <c r="E40" s="56"/>
      <c r="F40" s="56"/>
      <c r="G40" s="56"/>
      <c r="H40" s="56"/>
      <c r="I40" s="56"/>
      <c r="J40" s="56"/>
    </row>
    <row r="41" spans="1:13" x14ac:dyDescent="0.25">
      <c r="B41" s="88" t="s">
        <v>172</v>
      </c>
    </row>
    <row r="42" spans="1:13" x14ac:dyDescent="0.25">
      <c r="B42" s="57" t="s">
        <v>173</v>
      </c>
    </row>
  </sheetData>
  <mergeCells count="4">
    <mergeCell ref="B1:J2"/>
    <mergeCell ref="G3:J3"/>
    <mergeCell ref="A6:J6"/>
    <mergeCell ref="B10:J10"/>
  </mergeCells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zoomScaleSheetLayoutView="110" workbookViewId="0">
      <selection activeCell="K7" sqref="K7"/>
    </sheetView>
  </sheetViews>
  <sheetFormatPr defaultRowHeight="15" x14ac:dyDescent="0.25"/>
  <sheetData>
    <row r="1" spans="1:8" ht="15.75" x14ac:dyDescent="0.25">
      <c r="A1" s="139" t="s">
        <v>145</v>
      </c>
      <c r="B1" s="139"/>
      <c r="C1" s="139"/>
      <c r="D1" s="139"/>
      <c r="E1" s="139"/>
      <c r="F1" s="139"/>
      <c r="G1" s="139"/>
      <c r="H1" s="139"/>
    </row>
    <row r="2" spans="1:8" ht="15.75" x14ac:dyDescent="0.25">
      <c r="A2" s="140" t="s">
        <v>169</v>
      </c>
      <c r="B2" s="140"/>
      <c r="C2" s="140"/>
      <c r="D2" s="140"/>
      <c r="E2" s="140"/>
      <c r="F2" s="140"/>
      <c r="G2" s="140"/>
      <c r="H2" s="140"/>
    </row>
    <row r="3" spans="1:8" x14ac:dyDescent="0.25">
      <c r="A3" s="141" t="s">
        <v>183</v>
      </c>
      <c r="B3" s="141"/>
      <c r="C3" s="141"/>
      <c r="D3" s="141"/>
      <c r="E3" s="141"/>
      <c r="F3" s="141"/>
      <c r="G3" s="141"/>
      <c r="H3" s="141"/>
    </row>
    <row r="4" spans="1:8" ht="15.75" x14ac:dyDescent="0.25">
      <c r="A4" s="137" t="s">
        <v>146</v>
      </c>
      <c r="B4" s="137"/>
      <c r="C4" s="137"/>
      <c r="D4" s="137"/>
      <c r="E4" s="137"/>
      <c r="F4" s="137"/>
      <c r="G4" s="137"/>
      <c r="H4" s="137"/>
    </row>
    <row r="5" spans="1:8" ht="36" customHeight="1" x14ac:dyDescent="0.25">
      <c r="A5" s="136" t="s">
        <v>150</v>
      </c>
      <c r="B5" s="136"/>
      <c r="C5" s="136"/>
      <c r="D5" s="136"/>
      <c r="E5" s="136"/>
      <c r="F5" s="136"/>
      <c r="G5" s="136"/>
      <c r="H5" s="136"/>
    </row>
    <row r="6" spans="1:8" ht="74.25" customHeight="1" x14ac:dyDescent="0.25">
      <c r="A6" s="136" t="s">
        <v>151</v>
      </c>
      <c r="B6" s="136"/>
      <c r="C6" s="136"/>
      <c r="D6" s="136"/>
      <c r="E6" s="136"/>
      <c r="F6" s="136"/>
      <c r="G6" s="136"/>
      <c r="H6" s="136"/>
    </row>
    <row r="7" spans="1:8" ht="48" customHeight="1" x14ac:dyDescent="0.25">
      <c r="A7" s="136" t="s">
        <v>152</v>
      </c>
      <c r="B7" s="136"/>
      <c r="C7" s="136"/>
      <c r="D7" s="136"/>
      <c r="E7" s="136"/>
      <c r="F7" s="136"/>
      <c r="G7" s="136"/>
      <c r="H7" s="136"/>
    </row>
    <row r="8" spans="1:8" ht="31.5" customHeight="1" x14ac:dyDescent="0.25">
      <c r="A8" s="136" t="s">
        <v>153</v>
      </c>
      <c r="B8" s="136"/>
      <c r="C8" s="136"/>
      <c r="D8" s="136"/>
      <c r="E8" s="136"/>
      <c r="F8" s="136"/>
      <c r="G8" s="136"/>
      <c r="H8" s="136"/>
    </row>
    <row r="9" spans="1:8" ht="30" customHeight="1" x14ac:dyDescent="0.25">
      <c r="A9" s="136" t="s">
        <v>154</v>
      </c>
      <c r="B9" s="136"/>
      <c r="C9" s="136"/>
      <c r="D9" s="136"/>
      <c r="E9" s="136"/>
      <c r="F9" s="136"/>
      <c r="G9" s="136"/>
      <c r="H9" s="136"/>
    </row>
    <row r="11" spans="1:8" ht="15.75" x14ac:dyDescent="0.25">
      <c r="A11" s="142" t="s">
        <v>147</v>
      </c>
      <c r="B11" s="142"/>
      <c r="C11" s="142"/>
      <c r="D11" s="142"/>
      <c r="E11" s="142"/>
      <c r="F11" s="142"/>
      <c r="G11" s="142"/>
      <c r="H11" s="142"/>
    </row>
    <row r="12" spans="1:8" ht="45.75" customHeight="1" x14ac:dyDescent="0.25">
      <c r="A12" s="136" t="s">
        <v>166</v>
      </c>
      <c r="B12" s="136"/>
      <c r="C12" s="136"/>
      <c r="D12" s="136"/>
      <c r="E12" s="136"/>
      <c r="F12" s="136"/>
      <c r="G12" s="136"/>
      <c r="H12" s="136"/>
    </row>
    <row r="13" spans="1:8" ht="58.5" customHeight="1" x14ac:dyDescent="0.25">
      <c r="A13" s="136" t="s">
        <v>167</v>
      </c>
      <c r="B13" s="136"/>
      <c r="C13" s="136"/>
      <c r="D13" s="136"/>
      <c r="E13" s="136"/>
      <c r="F13" s="136"/>
      <c r="G13" s="136"/>
      <c r="H13" s="136"/>
    </row>
    <row r="14" spans="1:8" ht="105.75" customHeight="1" x14ac:dyDescent="0.25">
      <c r="A14" s="143" t="s">
        <v>155</v>
      </c>
      <c r="B14" s="143"/>
      <c r="C14" s="143"/>
      <c r="D14" s="143"/>
      <c r="E14" s="143"/>
      <c r="F14" s="143"/>
      <c r="G14" s="143"/>
      <c r="H14" s="143"/>
    </row>
    <row r="15" spans="1:8" ht="50.25" customHeight="1" x14ac:dyDescent="0.25">
      <c r="A15" s="136" t="s">
        <v>168</v>
      </c>
      <c r="B15" s="136"/>
      <c r="C15" s="136"/>
      <c r="D15" s="136"/>
      <c r="E15" s="136"/>
      <c r="F15" s="136"/>
      <c r="G15" s="136"/>
      <c r="H15" s="136"/>
    </row>
    <row r="16" spans="1:8" ht="243.75" customHeight="1" x14ac:dyDescent="0.25">
      <c r="A16" s="136" t="s">
        <v>156</v>
      </c>
      <c r="B16" s="136"/>
      <c r="C16" s="136"/>
      <c r="D16" s="136"/>
      <c r="E16" s="136"/>
      <c r="F16" s="136"/>
      <c r="G16" s="136"/>
      <c r="H16" s="136"/>
    </row>
    <row r="17" spans="1:8" ht="48" customHeight="1" x14ac:dyDescent="0.25">
      <c r="A17" s="136" t="s">
        <v>157</v>
      </c>
      <c r="B17" s="136"/>
      <c r="C17" s="136"/>
      <c r="D17" s="136"/>
      <c r="E17" s="136"/>
      <c r="F17" s="136"/>
      <c r="G17" s="136"/>
      <c r="H17" s="136"/>
    </row>
    <row r="18" spans="1:8" ht="45" customHeight="1" x14ac:dyDescent="0.25">
      <c r="A18" s="136" t="s">
        <v>158</v>
      </c>
      <c r="B18" s="136"/>
      <c r="C18" s="136"/>
      <c r="D18" s="136"/>
      <c r="E18" s="136"/>
      <c r="F18" s="136"/>
      <c r="G18" s="136"/>
      <c r="H18" s="136"/>
    </row>
    <row r="19" spans="1:8" ht="46.5" customHeight="1" x14ac:dyDescent="0.25">
      <c r="A19" s="136" t="s">
        <v>159</v>
      </c>
      <c r="B19" s="136"/>
      <c r="C19" s="136"/>
      <c r="D19" s="136"/>
      <c r="E19" s="136"/>
      <c r="F19" s="136"/>
      <c r="G19" s="136"/>
      <c r="H19" s="136"/>
    </row>
    <row r="21" spans="1:8" ht="15.75" x14ac:dyDescent="0.25">
      <c r="A21" s="137" t="s">
        <v>148</v>
      </c>
      <c r="B21" s="137"/>
      <c r="C21" s="137"/>
      <c r="D21" s="137"/>
      <c r="E21" s="137"/>
      <c r="F21" s="137"/>
      <c r="G21" s="137"/>
      <c r="H21" s="137"/>
    </row>
    <row r="22" spans="1:8" ht="34.5" customHeight="1" x14ac:dyDescent="0.25">
      <c r="A22" s="138" t="s">
        <v>160</v>
      </c>
      <c r="B22" s="138"/>
      <c r="C22" s="138"/>
      <c r="D22" s="138"/>
      <c r="E22" s="138"/>
      <c r="F22" s="138"/>
      <c r="G22" s="138"/>
      <c r="H22" s="138"/>
    </row>
    <row r="23" spans="1:8" ht="63" customHeight="1" x14ac:dyDescent="0.25">
      <c r="A23" s="136" t="s">
        <v>161</v>
      </c>
      <c r="B23" s="136"/>
      <c r="C23" s="136"/>
      <c r="D23" s="136"/>
      <c r="E23" s="136"/>
      <c r="F23" s="136"/>
      <c r="G23" s="136"/>
      <c r="H23" s="136"/>
    </row>
    <row r="24" spans="1:8" ht="30" customHeight="1" x14ac:dyDescent="0.25">
      <c r="A24" s="136" t="s">
        <v>162</v>
      </c>
      <c r="B24" s="136"/>
      <c r="C24" s="136"/>
      <c r="D24" s="136"/>
      <c r="E24" s="136"/>
      <c r="F24" s="136"/>
      <c r="G24" s="136"/>
      <c r="H24" s="136"/>
    </row>
    <row r="25" spans="1:8" ht="30" customHeight="1" x14ac:dyDescent="0.25">
      <c r="A25" s="136" t="s">
        <v>163</v>
      </c>
      <c r="B25" s="136"/>
      <c r="C25" s="136"/>
      <c r="D25" s="136"/>
      <c r="E25" s="136"/>
      <c r="F25" s="136"/>
      <c r="G25" s="136"/>
      <c r="H25" s="136"/>
    </row>
    <row r="26" spans="1:8" ht="30" customHeight="1" x14ac:dyDescent="0.25">
      <c r="A26" s="138" t="s">
        <v>164</v>
      </c>
      <c r="B26" s="138"/>
      <c r="C26" s="138"/>
      <c r="D26" s="138"/>
      <c r="E26" s="138"/>
      <c r="F26" s="138"/>
      <c r="G26" s="138"/>
      <c r="H26" s="138"/>
    </row>
    <row r="27" spans="1:8" ht="19.5" customHeight="1" x14ac:dyDescent="0.25">
      <c r="A27" s="136" t="s">
        <v>170</v>
      </c>
      <c r="B27" s="136"/>
      <c r="C27" s="136"/>
      <c r="D27" s="136"/>
      <c r="E27" s="136"/>
      <c r="F27" s="136"/>
      <c r="G27" s="136"/>
      <c r="H27" s="136"/>
    </row>
    <row r="28" spans="1:8" ht="44.25" customHeight="1" x14ac:dyDescent="0.25">
      <c r="A28" s="136" t="s">
        <v>171</v>
      </c>
      <c r="B28" s="136"/>
      <c r="C28" s="136"/>
      <c r="D28" s="136"/>
      <c r="E28" s="136"/>
      <c r="F28" s="136"/>
      <c r="G28" s="136"/>
      <c r="H28" s="136"/>
    </row>
    <row r="29" spans="1:8" ht="12" customHeight="1" x14ac:dyDescent="0.25">
      <c r="A29" s="87"/>
      <c r="B29" s="87"/>
      <c r="C29" s="87"/>
      <c r="D29" s="87"/>
      <c r="E29" s="87"/>
      <c r="F29" s="87"/>
      <c r="G29" s="87"/>
      <c r="H29" s="87"/>
    </row>
    <row r="30" spans="1:8" ht="15.75" x14ac:dyDescent="0.25">
      <c r="A30" s="137" t="s">
        <v>149</v>
      </c>
      <c r="B30" s="137"/>
      <c r="C30" s="137"/>
      <c r="D30" s="137"/>
      <c r="E30" s="137"/>
      <c r="F30" s="137"/>
      <c r="G30" s="137"/>
      <c r="H30" s="137"/>
    </row>
    <row r="31" spans="1:8" ht="36.75" customHeight="1" x14ac:dyDescent="0.25">
      <c r="A31" s="136" t="s">
        <v>165</v>
      </c>
      <c r="B31" s="136"/>
      <c r="C31" s="136"/>
      <c r="D31" s="136"/>
      <c r="E31" s="136"/>
      <c r="F31" s="136"/>
      <c r="G31" s="136"/>
      <c r="H31" s="136"/>
    </row>
  </sheetData>
  <mergeCells count="28">
    <mergeCell ref="A15:H15"/>
    <mergeCell ref="A6:H6"/>
    <mergeCell ref="A9:H9"/>
    <mergeCell ref="A8:H8"/>
    <mergeCell ref="A16:H16"/>
    <mergeCell ref="A7:H7"/>
    <mergeCell ref="A11:H11"/>
    <mergeCell ref="A12:H12"/>
    <mergeCell ref="A13:H13"/>
    <mergeCell ref="A14:H14"/>
    <mergeCell ref="A1:H1"/>
    <mergeCell ref="A2:H2"/>
    <mergeCell ref="A3:H3"/>
    <mergeCell ref="A4:H4"/>
    <mergeCell ref="A5:H5"/>
    <mergeCell ref="A31:H31"/>
    <mergeCell ref="A22:H22"/>
    <mergeCell ref="A23:H23"/>
    <mergeCell ref="A24:H24"/>
    <mergeCell ref="A25:H25"/>
    <mergeCell ref="A26:H26"/>
    <mergeCell ref="A27:H27"/>
    <mergeCell ref="A17:H17"/>
    <mergeCell ref="A18:H18"/>
    <mergeCell ref="A19:H19"/>
    <mergeCell ref="A28:H28"/>
    <mergeCell ref="A30:H30"/>
    <mergeCell ref="A21:H21"/>
  </mergeCells>
  <pageMargins left="0.7" right="0.7" top="0.75" bottom="0.75" header="0.3" footer="0.3"/>
  <pageSetup paperSize="9" scale="97" orientation="portrait" verticalDpi="0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A-1а - всего</vt:lpstr>
      <vt:lpstr>A-1b - по ВЭД 2010-2015</vt:lpstr>
      <vt:lpstr>A-1c - по ВЭД 2016-2021</vt:lpstr>
      <vt:lpstr>Метаданные</vt:lpstr>
      <vt:lpstr>'A-1b - по ВЭД 2010-2015'!Область_печати</vt:lpstr>
      <vt:lpstr>'A-1c - по ВЭД 2016-2021'!Область_печати</vt:lpstr>
      <vt:lpstr>'A-1а - всего'!Область_печати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</dc:creator>
  <cp:lastModifiedBy>Кирносова Алла Владимировна</cp:lastModifiedBy>
  <cp:lastPrinted>2022-07-06T15:07:45Z</cp:lastPrinted>
  <dcterms:created xsi:type="dcterms:W3CDTF">2012-12-01T12:34:43Z</dcterms:created>
  <dcterms:modified xsi:type="dcterms:W3CDTF">2022-07-07T06:57:54Z</dcterms:modified>
</cp:coreProperties>
</file>