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285" yWindow="570" windowWidth="19440" windowHeight="8520"/>
  </bookViews>
  <sheets>
    <sheet name="B-3" sheetId="1" r:id="rId1"/>
    <sheet name="Metadata" sheetId="2" r:id="rId2"/>
  </sheets>
  <definedNames>
    <definedName name="_xlnm.Print_Area" localSheetId="0">'B-3'!$A$1:$AC$38</definedName>
  </definedNames>
  <calcPr calcId="145621"/>
</workbook>
</file>

<file path=xl/calcChain.xml><?xml version="1.0" encoding="utf-8"?>
<calcChain xmlns="http://schemas.openxmlformats.org/spreadsheetml/2006/main">
  <c r="Z15" i="1" l="1"/>
  <c r="Y15" i="1"/>
  <c r="T15" i="1"/>
  <c r="N15" i="1"/>
  <c r="M15" i="1"/>
  <c r="K15" i="1"/>
  <c r="AC13" i="1"/>
  <c r="AC15" i="1" s="1"/>
  <c r="AB13" i="1"/>
  <c r="AB15" i="1" s="1"/>
  <c r="AA13" i="1"/>
  <c r="AA15" i="1" s="1"/>
  <c r="Z13" i="1"/>
  <c r="Y13" i="1"/>
  <c r="X13" i="1"/>
  <c r="X15" i="1" s="1"/>
  <c r="W13" i="1"/>
  <c r="W15" i="1" s="1"/>
  <c r="V13" i="1"/>
  <c r="V15" i="1" s="1"/>
  <c r="U13" i="1"/>
  <c r="U15" i="1" s="1"/>
  <c r="T13" i="1"/>
  <c r="S13" i="1"/>
  <c r="S15" i="1" s="1"/>
  <c r="R13" i="1"/>
  <c r="R15" i="1" s="1"/>
  <c r="Q13" i="1"/>
  <c r="Q15" i="1" s="1"/>
  <c r="P13" i="1"/>
  <c r="P15" i="1" s="1"/>
  <c r="O13" i="1"/>
  <c r="O15" i="1" s="1"/>
  <c r="N13" i="1"/>
  <c r="M13" i="1"/>
  <c r="L13" i="1"/>
  <c r="L15" i="1" s="1"/>
  <c r="K13" i="1"/>
  <c r="J13" i="1"/>
  <c r="J15" i="1" s="1"/>
  <c r="I13" i="1"/>
  <c r="I15" i="1" s="1"/>
  <c r="H13" i="1"/>
  <c r="H15" i="1" s="1"/>
  <c r="G13" i="1"/>
  <c r="G15" i="1" s="1"/>
  <c r="F13" i="1"/>
  <c r="F15" i="1" s="1"/>
  <c r="E13" i="1"/>
  <c r="E15" i="1" s="1"/>
  <c r="D13" i="1"/>
  <c r="D15" i="1" s="1"/>
</calcChain>
</file>

<file path=xl/sharedStrings.xml><?xml version="1.0" encoding="utf-8"?>
<sst xmlns="http://schemas.openxmlformats.org/spreadsheetml/2006/main" count="176" uniqueCount="57">
  <si>
    <t xml:space="preserve">                                                                                                                                                   </t>
  </si>
  <si>
    <t>Unit</t>
  </si>
  <si>
    <t>Land use, land-use change and forestry</t>
  </si>
  <si>
    <t>Energy (total)</t>
  </si>
  <si>
    <t>Industrial processes and product use</t>
  </si>
  <si>
    <t>Agriculture</t>
  </si>
  <si>
    <t>Waste</t>
  </si>
  <si>
    <t xml:space="preserve">Absolute values of emissions  (in CO2 equivalents)   </t>
  </si>
  <si>
    <t>Specific emissions (without LULUCF)</t>
  </si>
  <si>
    <t>Country area</t>
  </si>
  <si>
    <t>1000 t CO2 eq /km2</t>
  </si>
  <si>
    <t>t CO2 eq /capita</t>
  </si>
  <si>
    <t>million people</t>
  </si>
  <si>
    <t>of which - combustion in stationary sources</t>
  </si>
  <si>
    <t>of which - combustion in mobile sources</t>
  </si>
  <si>
    <t>of which - fugitive emissions</t>
  </si>
  <si>
    <t xml:space="preserve">Greenhouse gas emissions by sectors (in CO2 equivalents)  </t>
  </si>
  <si>
    <t>1000 km2</t>
  </si>
  <si>
    <t>Land Use, Land-Use Change and Forestry (LULUCF)</t>
  </si>
  <si>
    <r>
      <t xml:space="preserve">Total greenhouse gas emissions, with LULUCF                                                          </t>
    </r>
    <r>
      <rPr>
        <sz val="12"/>
        <rFont val="Calibri"/>
        <family val="2"/>
        <charset val="204"/>
      </rPr>
      <t xml:space="preserve">          </t>
    </r>
  </si>
  <si>
    <t>mln t/year</t>
  </si>
  <si>
    <t xml:space="preserve">Total greenhouse gas emissions, without LULUCF                                                                                   </t>
  </si>
  <si>
    <t>Indicator:</t>
  </si>
  <si>
    <t>Brief description:</t>
  </si>
  <si>
    <t>Methodology:</t>
  </si>
  <si>
    <t>Data source:</t>
  </si>
  <si>
    <t>Relevance of the indicator:</t>
  </si>
  <si>
    <t>B3 – Greenhouse gas emissions</t>
  </si>
  <si>
    <t>GHGs are estimated using the recommendations of the Intergovernmental Panel on Climate Change (IPCC Guidelines 2006)</t>
  </si>
  <si>
    <t>The indicator provides a measure of the existing and future anthropogenic impact on the earth‘s climate and shows the efficiency of the national GHG reduction policy</t>
  </si>
  <si>
    <t>Reference:</t>
  </si>
  <si>
    <t>The data of the Ministry of Natural Resources and Environmental Protection of the Republic of Belarus.</t>
  </si>
  <si>
    <r>
      <t xml:space="preserve">Aggregated GHG emissions per unit of GDP                            </t>
    </r>
    <r>
      <rPr>
        <sz val="12"/>
        <rFont val="Calibri"/>
        <family val="2"/>
        <charset val="204"/>
      </rPr>
      <t xml:space="preserve">          </t>
    </r>
  </si>
  <si>
    <r>
      <t xml:space="preserve">Aggregated GHG emissions per square kilometre                 </t>
    </r>
    <r>
      <rPr>
        <sz val="12"/>
        <rFont val="Calibri"/>
        <family val="2"/>
        <charset val="204"/>
      </rPr>
      <t xml:space="preserve">   </t>
    </r>
  </si>
  <si>
    <t>The minus sign ( - ) means absorption of greenhouse gases.</t>
  </si>
  <si>
    <t>Note:</t>
  </si>
  <si>
    <t>kt/year</t>
  </si>
  <si>
    <t>…</t>
  </si>
  <si>
    <t>Greenhouse gas emissions (GHGs) are presented by ingredients (carbon dioxide, nitrous oxide, methane, sulphur hexafluoride) and by sectors (energy; industrial processes and product use; agriculture; waste; land use, land-use change and forestry);</t>
  </si>
  <si>
    <r>
      <t>Nitrous oxide  (N</t>
    </r>
    <r>
      <rPr>
        <vertAlign val="subscript"/>
        <sz val="12"/>
        <rFont val="Calibri"/>
        <family val="2"/>
        <charset val="204"/>
      </rPr>
      <t>2</t>
    </r>
    <r>
      <rPr>
        <sz val="12"/>
        <rFont val="Calibri"/>
        <family val="2"/>
      </rPr>
      <t>O),  without LULUCF</t>
    </r>
  </si>
  <si>
    <r>
      <t>Carbon dioxide  (CO</t>
    </r>
    <r>
      <rPr>
        <vertAlign val="subscript"/>
        <sz val="12"/>
        <rFont val="Calibri"/>
        <family val="2"/>
        <charset val="204"/>
      </rPr>
      <t>2</t>
    </r>
    <r>
      <rPr>
        <sz val="12"/>
        <rFont val="Calibri"/>
        <family val="2"/>
      </rPr>
      <t>), without LULUCF</t>
    </r>
  </si>
  <si>
    <r>
      <t>Methane (CH</t>
    </r>
    <r>
      <rPr>
        <vertAlign val="subscript"/>
        <sz val="12"/>
        <rFont val="Calibri"/>
        <family val="2"/>
        <charset val="204"/>
      </rPr>
      <t>4</t>
    </r>
    <r>
      <rPr>
        <sz val="12"/>
        <rFont val="Calibri"/>
        <family val="2"/>
        <charset val="204"/>
      </rPr>
      <t>), without LULUCF</t>
    </r>
  </si>
  <si>
    <r>
      <t>Sulphur
hexafluoride (SF</t>
    </r>
    <r>
      <rPr>
        <vertAlign val="subscript"/>
        <sz val="12"/>
        <rFont val="Calibri"/>
        <family val="2"/>
        <charset val="204"/>
      </rPr>
      <t>6</t>
    </r>
    <r>
      <rPr>
        <sz val="12"/>
        <rFont val="Calibri"/>
        <family val="2"/>
        <charset val="204"/>
      </rPr>
      <t>)</t>
    </r>
  </si>
  <si>
    <t xml:space="preserve">t CO2 eq /1000 international $ </t>
  </si>
  <si>
    <t xml:space="preserve"> billion international $ by PPP</t>
  </si>
  <si>
    <t>Country population*</t>
  </si>
  <si>
    <r>
      <t xml:space="preserve">Aggregated GHG emissions per capita*                                            </t>
    </r>
    <r>
      <rPr>
        <sz val="12"/>
        <rFont val="Calibri"/>
        <family val="2"/>
        <charset val="204"/>
      </rPr>
      <t xml:space="preserve">   </t>
    </r>
  </si>
  <si>
    <t>* The indicator for 2009 – 2019 was calculated using the average annual population revised according to the 2019 population census results.</t>
  </si>
  <si>
    <t>GHGs are estimated per capita, per unit area and per unit of GDP by PPP</t>
  </si>
  <si>
    <t>HFCs</t>
  </si>
  <si>
    <t>PFCs</t>
  </si>
  <si>
    <r>
      <t>NF</t>
    </r>
    <r>
      <rPr>
        <vertAlign val="subscript"/>
        <sz val="9"/>
        <rFont val="Times New Roman"/>
        <family val="1"/>
      </rPr>
      <t>3</t>
    </r>
  </si>
  <si>
    <t>The data producer is the Ministry of Natural Resources and Environmental Protection of the Republic of Belarus</t>
  </si>
  <si>
    <t>May 26, 2025</t>
  </si>
  <si>
    <r>
      <t>Time series data on the indicators for 1990-2023, Table B-3. Greenhouse gas emissions:</t>
    </r>
    <r>
      <rPr>
        <i/>
        <sz val="14"/>
        <color indexed="8"/>
        <rFont val="Calibri"/>
        <family val="2"/>
      </rPr>
      <t xml:space="preserve"> Belarus</t>
    </r>
  </si>
  <si>
    <t>1990-2023</t>
  </si>
  <si>
    <t>GDP at PPP at constant prices (2021), by the World Bank as of April 15,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</si>
</sst>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6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i/>
      <sz val="14"/>
      <color indexed="8"/>
      <name val="Calibri"/>
      <family val="2"/>
    </font>
    <font>
      <i/>
      <sz val="10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Calibri"/>
      <family val="2"/>
    </font>
    <font>
      <sz val="12"/>
      <name val="Calibri"/>
      <family val="2"/>
    </font>
    <font>
      <i/>
      <sz val="14"/>
      <name val="Calibri"/>
      <family val="2"/>
      <charset val="204"/>
    </font>
    <font>
      <b/>
      <sz val="12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u/>
      <sz val="12"/>
      <color theme="1"/>
      <name val="Arial"/>
      <family val="2"/>
      <charset val="204"/>
    </font>
    <font>
      <sz val="12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vertAlign val="subscript"/>
      <sz val="12"/>
      <name val="Calibri"/>
      <family val="2"/>
      <charset val="204"/>
    </font>
    <font>
      <vertAlign val="subscript"/>
      <sz val="9"/>
      <name val="Times New Roman"/>
      <family val="1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indexed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2" borderId="0" xfId="0" applyFont="1" applyFill="1"/>
    <xf numFmtId="0" fontId="3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 wrapText="1"/>
    </xf>
    <xf numFmtId="0" fontId="0" fillId="2" borderId="0" xfId="0" applyFont="1" applyFill="1"/>
    <xf numFmtId="0" fontId="12" fillId="3" borderId="3" xfId="0" applyFont="1" applyFill="1" applyBorder="1"/>
    <xf numFmtId="0" fontId="12" fillId="0" borderId="1" xfId="0" applyFont="1" applyBorder="1"/>
    <xf numFmtId="0" fontId="12" fillId="4" borderId="4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top" wrapText="1"/>
    </xf>
    <xf numFmtId="0" fontId="0" fillId="4" borderId="0" xfId="0" applyFont="1" applyFill="1"/>
    <xf numFmtId="0" fontId="1" fillId="4" borderId="0" xfId="0" applyFont="1" applyFill="1" applyAlignment="1">
      <alignment horizontal="center"/>
    </xf>
    <xf numFmtId="0" fontId="0" fillId="4" borderId="0" xfId="0" applyFill="1"/>
    <xf numFmtId="2" fontId="0" fillId="0" borderId="0" xfId="0" applyNumberFormat="1"/>
    <xf numFmtId="164" fontId="5" fillId="5" borderId="2" xfId="0" applyNumberFormat="1" applyFont="1" applyFill="1" applyBorder="1" applyAlignment="1">
      <alignment horizontal="center" vertical="center" wrapText="1"/>
    </xf>
    <xf numFmtId="164" fontId="13" fillId="6" borderId="2" xfId="0" applyNumberFormat="1" applyFont="1" applyFill="1" applyBorder="1" applyAlignment="1" applyProtection="1">
      <alignment horizontal="center" vertical="center" wrapText="1"/>
    </xf>
    <xf numFmtId="0" fontId="12" fillId="5" borderId="2" xfId="0" applyFont="1" applyFill="1" applyBorder="1" applyAlignment="1" applyProtection="1">
      <alignment horizontal="center" vertical="center" wrapText="1"/>
      <protection locked="0"/>
    </xf>
    <xf numFmtId="0" fontId="14" fillId="5" borderId="2" xfId="0" applyFont="1" applyFill="1" applyBorder="1" applyAlignment="1" applyProtection="1">
      <alignment horizontal="center" vertical="center" wrapText="1"/>
      <protection locked="0"/>
    </xf>
    <xf numFmtId="0" fontId="15" fillId="4" borderId="4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 applyProtection="1">
      <alignment horizontal="left" vertical="center" wrapText="1"/>
      <protection locked="0"/>
    </xf>
    <xf numFmtId="0" fontId="7" fillId="2" borderId="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13" fillId="6" borderId="6" xfId="0" applyNumberFormat="1" applyFont="1" applyFill="1" applyBorder="1" applyAlignment="1" applyProtection="1">
      <alignment horizontal="center" vertical="center" wrapText="1"/>
    </xf>
    <xf numFmtId="0" fontId="15" fillId="4" borderId="7" xfId="0" applyFont="1" applyFill="1" applyBorder="1" applyAlignment="1" applyProtection="1">
      <alignment horizontal="center" vertical="center" wrapText="1"/>
      <protection locked="0"/>
    </xf>
    <xf numFmtId="0" fontId="15" fillId="4" borderId="1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vertical="center"/>
    </xf>
    <xf numFmtId="0" fontId="18" fillId="0" borderId="0" xfId="0" applyFont="1"/>
    <xf numFmtId="0" fontId="0" fillId="0" borderId="0" xfId="0" applyAlignment="1">
      <alignment horizontal="left" vertical="top"/>
    </xf>
    <xf numFmtId="2" fontId="0" fillId="4" borderId="0" xfId="0" applyNumberFormat="1" applyFill="1"/>
    <xf numFmtId="0" fontId="12" fillId="4" borderId="0" xfId="0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Border="1" applyAlignment="1">
      <alignment horizontal="left" vertical="center" wrapText="1"/>
    </xf>
    <xf numFmtId="164" fontId="13" fillId="4" borderId="0" xfId="0" applyNumberFormat="1" applyFont="1" applyFill="1" applyBorder="1" applyAlignment="1" applyProtection="1">
      <alignment horizontal="center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0" fillId="4" borderId="0" xfId="0" applyFont="1" applyFill="1"/>
    <xf numFmtId="0" fontId="20" fillId="0" borderId="0" xfId="0" applyFont="1"/>
    <xf numFmtId="0" fontId="4" fillId="4" borderId="0" xfId="0" applyFont="1" applyFill="1" applyAlignment="1">
      <alignment horizontal="justify"/>
    </xf>
    <xf numFmtId="0" fontId="5" fillId="4" borderId="0" xfId="0" applyFont="1" applyFill="1" applyAlignment="1">
      <alignment horizontal="justify"/>
    </xf>
    <xf numFmtId="0" fontId="4" fillId="4" borderId="0" xfId="0" applyFont="1" applyFill="1" applyAlignment="1">
      <alignment horizontal="justify"/>
    </xf>
    <xf numFmtId="0" fontId="5" fillId="4" borderId="0" xfId="0" applyFont="1" applyFill="1" applyAlignment="1">
      <alignment horizontal="justify"/>
    </xf>
    <xf numFmtId="0" fontId="10" fillId="4" borderId="0" xfId="0" applyFont="1" applyFill="1" applyAlignment="1">
      <alignment vertical="top"/>
    </xf>
    <xf numFmtId="165" fontId="12" fillId="5" borderId="2" xfId="0" applyNumberFormat="1" applyFont="1" applyFill="1" applyBorder="1" applyAlignment="1" applyProtection="1">
      <alignment horizontal="center" vertical="center" wrapText="1"/>
      <protection locked="0"/>
    </xf>
    <xf numFmtId="2" fontId="9" fillId="5" borderId="2" xfId="0" applyNumberFormat="1" applyFont="1" applyFill="1" applyBorder="1" applyAlignment="1">
      <alignment horizontal="center" vertical="center" wrapText="1"/>
    </xf>
    <xf numFmtId="2" fontId="7" fillId="5" borderId="2" xfId="0" applyNumberFormat="1" applyFont="1" applyFill="1" applyBorder="1" applyAlignment="1">
      <alignment horizontal="center" vertical="center" wrapText="1"/>
    </xf>
    <xf numFmtId="2" fontId="6" fillId="5" borderId="2" xfId="0" applyNumberFormat="1" applyFont="1" applyFill="1" applyBorder="1" applyAlignment="1">
      <alignment horizontal="center" vertical="center" wrapText="1"/>
    </xf>
    <xf numFmtId="165" fontId="9" fillId="5" borderId="2" xfId="0" applyNumberFormat="1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164" fontId="9" fillId="5" borderId="1" xfId="0" applyNumberFormat="1" applyFont="1" applyFill="1" applyBorder="1" applyAlignment="1">
      <alignment horizontal="center" vertical="center" wrapText="1"/>
    </xf>
    <xf numFmtId="2" fontId="13" fillId="6" borderId="2" xfId="0" applyNumberFormat="1" applyFont="1" applyFill="1" applyBorder="1" applyAlignment="1" applyProtection="1">
      <alignment horizontal="center" vertical="center" wrapText="1"/>
    </xf>
    <xf numFmtId="2" fontId="23" fillId="5" borderId="2" xfId="0" applyNumberFormat="1" applyFont="1" applyFill="1" applyBorder="1" applyAlignment="1">
      <alignment horizontal="center" vertical="center" wrapText="1"/>
    </xf>
    <xf numFmtId="2" fontId="24" fillId="5" borderId="2" xfId="0" applyNumberFormat="1" applyFont="1" applyFill="1" applyBorder="1" applyAlignment="1">
      <alignment horizontal="center" vertical="center" wrapText="1"/>
    </xf>
    <xf numFmtId="164" fontId="25" fillId="5" borderId="1" xfId="0" applyNumberFormat="1" applyFont="1" applyFill="1" applyBorder="1" applyAlignment="1">
      <alignment horizontal="center" vertical="center" wrapText="1"/>
    </xf>
    <xf numFmtId="165" fontId="15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4" fillId="4" borderId="0" xfId="0" applyFont="1" applyFill="1" applyAlignment="1">
      <alignment horizontal="justify"/>
    </xf>
    <xf numFmtId="0" fontId="5" fillId="4" borderId="0" xfId="0" applyFont="1" applyFill="1" applyAlignment="1">
      <alignment horizontal="justify"/>
    </xf>
    <xf numFmtId="0" fontId="0" fillId="0" borderId="0" xfId="0" applyAlignment="1"/>
    <xf numFmtId="0" fontId="1" fillId="5" borderId="3" xfId="0" applyFont="1" applyFill="1" applyBorder="1" applyAlignment="1">
      <alignment horizontal="center" wrapText="1"/>
    </xf>
    <xf numFmtId="0" fontId="1" fillId="5" borderId="10" xfId="0" applyFont="1" applyFill="1" applyBorder="1" applyAlignment="1">
      <alignment horizontal="center" wrapText="1"/>
    </xf>
    <xf numFmtId="0" fontId="0" fillId="0" borderId="10" xfId="0" applyBorder="1" applyAlignment="1"/>
    <xf numFmtId="0" fontId="0" fillId="0" borderId="11" xfId="0" applyBorder="1" applyAlignment="1"/>
    <xf numFmtId="0" fontId="11" fillId="3" borderId="3" xfId="0" applyFont="1" applyFill="1" applyBorder="1" applyAlignment="1">
      <alignment horizontal="center" vertical="top" wrapText="1"/>
    </xf>
    <xf numFmtId="0" fontId="11" fillId="3" borderId="10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10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10" fillId="4" borderId="0" xfId="0" applyFont="1" applyFill="1" applyBorder="1" applyAlignment="1">
      <alignment horizontal="right" vertical="top"/>
    </xf>
    <xf numFmtId="0" fontId="16" fillId="7" borderId="0" xfId="0" applyFont="1" applyFill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16" fillId="7" borderId="0" xfId="0" applyFont="1" applyFill="1" applyAlignment="1">
      <alignment horizontal="left"/>
    </xf>
    <xf numFmtId="0" fontId="16" fillId="7" borderId="0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1" defaultTableStyle="TableStyleMedium2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1"/>
  <sheetViews>
    <sheetView tabSelected="1" topLeftCell="C16" zoomScale="70" zoomScaleNormal="70" zoomScaleSheetLayoutView="80" workbookViewId="0">
      <selection activeCell="AE26" sqref="AE26"/>
    </sheetView>
  </sheetViews>
  <sheetFormatPr defaultColWidth="8.85546875" defaultRowHeight="15" x14ac:dyDescent="0.25"/>
  <cols>
    <col min="2" max="2" width="29.28515625" customWidth="1"/>
    <col min="3" max="3" width="18.7109375" customWidth="1"/>
    <col min="4" max="27" width="10.7109375" customWidth="1"/>
  </cols>
  <sheetData>
    <row r="1" spans="1:29" ht="21.75" customHeight="1" thickBot="1" x14ac:dyDescent="0.35">
      <c r="A1" s="1"/>
      <c r="B1" s="68" t="s">
        <v>54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70"/>
      <c r="AC1" s="71"/>
    </row>
    <row r="2" spans="1:29" s="14" customFormat="1" ht="18.75" x14ac:dyDescent="0.3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T2" s="50"/>
      <c r="U2" s="50"/>
      <c r="V2" s="50"/>
      <c r="W2" s="50"/>
      <c r="X2" s="50"/>
      <c r="Y2" s="78" t="s">
        <v>53</v>
      </c>
      <c r="Z2" s="78"/>
      <c r="AA2" s="78"/>
      <c r="AB2" s="67"/>
      <c r="AC2" s="67"/>
    </row>
    <row r="3" spans="1:29" ht="15.75" thickBot="1" x14ac:dyDescent="0.3">
      <c r="A3" s="5"/>
      <c r="B3" s="5"/>
      <c r="C3" s="2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67"/>
      <c r="W3" s="67"/>
    </row>
    <row r="4" spans="1:29" ht="16.5" customHeight="1" thickBot="1" x14ac:dyDescent="0.3">
      <c r="A4" s="6"/>
      <c r="B4" s="6"/>
      <c r="C4" s="72" t="s">
        <v>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0"/>
      <c r="AC4" s="71"/>
    </row>
    <row r="5" spans="1:29" ht="17.25" customHeight="1" thickBot="1" x14ac:dyDescent="0.3">
      <c r="A5" s="7"/>
      <c r="B5" s="3"/>
      <c r="C5" s="4" t="s">
        <v>1</v>
      </c>
      <c r="D5" s="4">
        <v>1990</v>
      </c>
      <c r="E5" s="4">
        <v>1995</v>
      </c>
      <c r="F5" s="4">
        <v>2000</v>
      </c>
      <c r="G5" s="4">
        <v>2001</v>
      </c>
      <c r="H5" s="4">
        <v>2002</v>
      </c>
      <c r="I5" s="4">
        <v>2003</v>
      </c>
      <c r="J5" s="4">
        <v>2004</v>
      </c>
      <c r="K5" s="4">
        <v>2005</v>
      </c>
      <c r="L5" s="4">
        <v>2006</v>
      </c>
      <c r="M5" s="4">
        <v>2007</v>
      </c>
      <c r="N5" s="4">
        <v>2008</v>
      </c>
      <c r="O5" s="4">
        <v>2009</v>
      </c>
      <c r="P5" s="4">
        <v>2010</v>
      </c>
      <c r="Q5" s="4">
        <v>2011</v>
      </c>
      <c r="R5" s="4">
        <v>2012</v>
      </c>
      <c r="S5" s="4">
        <v>2013</v>
      </c>
      <c r="T5" s="4">
        <v>2014</v>
      </c>
      <c r="U5" s="4">
        <v>2015</v>
      </c>
      <c r="V5" s="4">
        <v>2016</v>
      </c>
      <c r="W5" s="4">
        <v>2017</v>
      </c>
      <c r="X5" s="4">
        <v>2018</v>
      </c>
      <c r="Y5" s="4">
        <v>2019</v>
      </c>
      <c r="Z5" s="4">
        <v>2020</v>
      </c>
      <c r="AA5" s="63">
        <v>2021</v>
      </c>
      <c r="AB5" s="64">
        <v>2022</v>
      </c>
      <c r="AC5" s="64">
        <v>2023</v>
      </c>
    </row>
    <row r="6" spans="1:29" ht="35.25" thickBot="1" x14ac:dyDescent="0.3">
      <c r="A6" s="8">
        <v>1</v>
      </c>
      <c r="B6" s="23" t="s">
        <v>40</v>
      </c>
      <c r="C6" s="20" t="s">
        <v>20</v>
      </c>
      <c r="D6" s="52">
        <v>108.45887437568172</v>
      </c>
      <c r="E6" s="52">
        <v>61.014526144292169</v>
      </c>
      <c r="F6" s="52">
        <v>55.014468203414637</v>
      </c>
      <c r="G6" s="52">
        <v>54.104689004604879</v>
      </c>
      <c r="H6" s="52">
        <v>53.94412030689665</v>
      </c>
      <c r="I6" s="52">
        <v>55.236251084036027</v>
      </c>
      <c r="J6" s="52">
        <v>58.372802042883109</v>
      </c>
      <c r="K6" s="52">
        <v>59.396208494433196</v>
      </c>
      <c r="L6" s="52">
        <v>61.809494065719896</v>
      </c>
      <c r="M6" s="52">
        <v>60.275662477554249</v>
      </c>
      <c r="N6" s="52">
        <v>62.931135018346751</v>
      </c>
      <c r="O6" s="52">
        <v>60.628340534143639</v>
      </c>
      <c r="P6" s="52">
        <v>62.515441471004159</v>
      </c>
      <c r="Q6" s="52">
        <v>61.353235550442712</v>
      </c>
      <c r="R6" s="52">
        <v>62.591698925787639</v>
      </c>
      <c r="S6" s="52">
        <v>64.151855762180304</v>
      </c>
      <c r="T6" s="52">
        <v>63.699213368864179</v>
      </c>
      <c r="U6" s="52">
        <v>58.827807536176635</v>
      </c>
      <c r="V6" s="52">
        <v>58.18806528398131</v>
      </c>
      <c r="W6" s="52">
        <v>59.44437076121411</v>
      </c>
      <c r="X6" s="52">
        <v>62.170669648568513</v>
      </c>
      <c r="Y6" s="52">
        <v>62.170636288106394</v>
      </c>
      <c r="Z6" s="52">
        <v>59.122903469730538</v>
      </c>
      <c r="AA6" s="52">
        <v>60.86108022431128</v>
      </c>
      <c r="AB6" s="52">
        <v>57.12054963479472</v>
      </c>
      <c r="AC6" s="52">
        <v>55.736064836018592</v>
      </c>
    </row>
    <row r="7" spans="1:29" ht="35.25" thickBot="1" x14ac:dyDescent="0.3">
      <c r="A7" s="8">
        <v>2</v>
      </c>
      <c r="B7" s="23" t="s">
        <v>39</v>
      </c>
      <c r="C7" s="20" t="s">
        <v>20</v>
      </c>
      <c r="D7" s="52">
        <v>14.426807435262024</v>
      </c>
      <c r="E7" s="52">
        <v>9.8150132816331954</v>
      </c>
      <c r="F7" s="52">
        <v>9.8577483101793355</v>
      </c>
      <c r="G7" s="52">
        <v>9.5708877206232277</v>
      </c>
      <c r="H7" s="52">
        <v>9.148728596425201</v>
      </c>
      <c r="I7" s="52">
        <v>9.6330383782021247</v>
      </c>
      <c r="J7" s="52">
        <v>9.8596222438889196</v>
      </c>
      <c r="K7" s="52">
        <v>10.253937428258324</v>
      </c>
      <c r="L7" s="52">
        <v>10.687327276134955</v>
      </c>
      <c r="M7" s="52">
        <v>10.554570876128599</v>
      </c>
      <c r="N7" s="52">
        <v>11.055202643096177</v>
      </c>
      <c r="O7" s="52">
        <v>11.292822417737531</v>
      </c>
      <c r="P7" s="52">
        <v>11.160907319278671</v>
      </c>
      <c r="Q7" s="52">
        <v>11.628799664092083</v>
      </c>
      <c r="R7" s="52">
        <v>11.232235913109708</v>
      </c>
      <c r="S7" s="52">
        <v>11.298197257198606</v>
      </c>
      <c r="T7" s="52">
        <v>10.829510646822655</v>
      </c>
      <c r="U7" s="52">
        <v>10.728931530935416</v>
      </c>
      <c r="V7" s="52">
        <v>10.75284161526859</v>
      </c>
      <c r="W7" s="52">
        <v>10.959217034322178</v>
      </c>
      <c r="X7" s="52">
        <v>10.943277999644714</v>
      </c>
      <c r="Y7" s="52">
        <v>11.034597906623258</v>
      </c>
      <c r="Z7" s="52">
        <v>11.492793969348277</v>
      </c>
      <c r="AA7" s="52">
        <v>11.480027442346005</v>
      </c>
      <c r="AB7" s="52">
        <v>11.400030080477645</v>
      </c>
      <c r="AC7" s="52">
        <v>11.223160735160995</v>
      </c>
    </row>
    <row r="8" spans="1:29" ht="35.25" thickBot="1" x14ac:dyDescent="0.3">
      <c r="A8" s="8">
        <v>3</v>
      </c>
      <c r="B8" s="24" t="s">
        <v>41</v>
      </c>
      <c r="C8" s="20" t="s">
        <v>20</v>
      </c>
      <c r="D8" s="52">
        <v>23.131714936534177</v>
      </c>
      <c r="E8" s="52">
        <v>17.756090917185212</v>
      </c>
      <c r="F8" s="52">
        <v>16.722269700675003</v>
      </c>
      <c r="G8" s="52">
        <v>16.601634406658235</v>
      </c>
      <c r="H8" s="52">
        <v>16.516694711310102</v>
      </c>
      <c r="I8" s="52">
        <v>16.468980045836936</v>
      </c>
      <c r="J8" s="52">
        <v>16.729590003439416</v>
      </c>
      <c r="K8" s="52">
        <v>17.266610395382131</v>
      </c>
      <c r="L8" s="52">
        <v>17.728014766398118</v>
      </c>
      <c r="M8" s="52">
        <v>17.826089067636364</v>
      </c>
      <c r="N8" s="52">
        <v>18.097209804623525</v>
      </c>
      <c r="O8" s="52">
        <v>18.1513940949899</v>
      </c>
      <c r="P8" s="52">
        <v>18.649842631391095</v>
      </c>
      <c r="Q8" s="52">
        <v>18.648331379079892</v>
      </c>
      <c r="R8" s="52">
        <v>18.958300014032389</v>
      </c>
      <c r="S8" s="52">
        <v>19.324800421217404</v>
      </c>
      <c r="T8" s="52">
        <v>19.188619542641764</v>
      </c>
      <c r="U8" s="52">
        <v>19.040477223649841</v>
      </c>
      <c r="V8" s="52">
        <v>18.87723398716086</v>
      </c>
      <c r="W8" s="52">
        <v>19.063664782058709</v>
      </c>
      <c r="X8" s="52">
        <v>19.286245357610628</v>
      </c>
      <c r="Y8" s="52">
        <v>19.342316597259902</v>
      </c>
      <c r="Z8" s="52">
        <v>19.480775556845678</v>
      </c>
      <c r="AA8" s="52">
        <v>19.806775351008</v>
      </c>
      <c r="AB8" s="52">
        <v>19.832846240996172</v>
      </c>
      <c r="AC8" s="52">
        <v>20.190588242871797</v>
      </c>
    </row>
    <row r="9" spans="1:29" ht="16.5" thickBot="1" x14ac:dyDescent="0.3">
      <c r="A9" s="8">
        <v>4</v>
      </c>
      <c r="B9" s="3" t="s">
        <v>49</v>
      </c>
      <c r="C9" s="20" t="s">
        <v>36</v>
      </c>
      <c r="D9" s="52" t="s">
        <v>37</v>
      </c>
      <c r="E9" s="52" t="s">
        <v>37</v>
      </c>
      <c r="F9" s="52" t="s">
        <v>37</v>
      </c>
      <c r="G9" s="52" t="s">
        <v>37</v>
      </c>
      <c r="H9" s="52" t="s">
        <v>37</v>
      </c>
      <c r="I9" s="52" t="s">
        <v>37</v>
      </c>
      <c r="J9" s="52" t="s">
        <v>37</v>
      </c>
      <c r="K9" s="52" t="s">
        <v>37</v>
      </c>
      <c r="L9" s="52" t="s">
        <v>37</v>
      </c>
      <c r="M9" s="52" t="s">
        <v>37</v>
      </c>
      <c r="N9" s="52" t="s">
        <v>37</v>
      </c>
      <c r="O9" s="52" t="s">
        <v>37</v>
      </c>
      <c r="P9" s="52" t="s">
        <v>37</v>
      </c>
      <c r="Q9" s="52" t="s">
        <v>37</v>
      </c>
      <c r="R9" s="52" t="s">
        <v>37</v>
      </c>
      <c r="S9" s="52" t="s">
        <v>37</v>
      </c>
      <c r="T9" s="52" t="s">
        <v>37</v>
      </c>
      <c r="U9" s="52" t="s">
        <v>37</v>
      </c>
      <c r="V9" s="52" t="s">
        <v>37</v>
      </c>
      <c r="W9" s="52" t="s">
        <v>37</v>
      </c>
      <c r="X9" s="52" t="s">
        <v>37</v>
      </c>
      <c r="Y9" s="52" t="s">
        <v>37</v>
      </c>
      <c r="Z9" s="52" t="s">
        <v>37</v>
      </c>
      <c r="AA9" s="52" t="s">
        <v>37</v>
      </c>
      <c r="AB9" s="52" t="s">
        <v>37</v>
      </c>
      <c r="AC9" s="52" t="s">
        <v>37</v>
      </c>
    </row>
    <row r="10" spans="1:29" ht="16.5" thickBot="1" x14ac:dyDescent="0.3">
      <c r="A10" s="8">
        <v>5</v>
      </c>
      <c r="B10" s="3" t="s">
        <v>50</v>
      </c>
      <c r="C10" s="20" t="s">
        <v>36</v>
      </c>
      <c r="D10" s="52" t="s">
        <v>37</v>
      </c>
      <c r="E10" s="52" t="s">
        <v>37</v>
      </c>
      <c r="F10" s="52" t="s">
        <v>37</v>
      </c>
      <c r="G10" s="52" t="s">
        <v>37</v>
      </c>
      <c r="H10" s="52" t="s">
        <v>37</v>
      </c>
      <c r="I10" s="52" t="s">
        <v>37</v>
      </c>
      <c r="J10" s="52" t="s">
        <v>37</v>
      </c>
      <c r="K10" s="52" t="s">
        <v>37</v>
      </c>
      <c r="L10" s="52" t="s">
        <v>37</v>
      </c>
      <c r="M10" s="52" t="s">
        <v>37</v>
      </c>
      <c r="N10" s="52" t="s">
        <v>37</v>
      </c>
      <c r="O10" s="52" t="s">
        <v>37</v>
      </c>
      <c r="P10" s="52" t="s">
        <v>37</v>
      </c>
      <c r="Q10" s="52" t="s">
        <v>37</v>
      </c>
      <c r="R10" s="52" t="s">
        <v>37</v>
      </c>
      <c r="S10" s="52" t="s">
        <v>37</v>
      </c>
      <c r="T10" s="52" t="s">
        <v>37</v>
      </c>
      <c r="U10" s="52" t="s">
        <v>37</v>
      </c>
      <c r="V10" s="52" t="s">
        <v>37</v>
      </c>
      <c r="W10" s="52" t="s">
        <v>37</v>
      </c>
      <c r="X10" s="52" t="s">
        <v>37</v>
      </c>
      <c r="Y10" s="52" t="s">
        <v>37</v>
      </c>
      <c r="Z10" s="52" t="s">
        <v>37</v>
      </c>
      <c r="AA10" s="52" t="s">
        <v>37</v>
      </c>
      <c r="AB10" s="52" t="s">
        <v>37</v>
      </c>
      <c r="AC10" s="52" t="s">
        <v>37</v>
      </c>
    </row>
    <row r="11" spans="1:29" ht="35.25" thickBot="1" x14ac:dyDescent="0.3">
      <c r="A11" s="8">
        <v>6</v>
      </c>
      <c r="B11" s="24" t="s">
        <v>42</v>
      </c>
      <c r="C11" s="20" t="s">
        <v>36</v>
      </c>
      <c r="D11" s="52" t="s">
        <v>37</v>
      </c>
      <c r="E11" s="52" t="s">
        <v>37</v>
      </c>
      <c r="F11" s="52" t="s">
        <v>37</v>
      </c>
      <c r="G11" s="52" t="s">
        <v>37</v>
      </c>
      <c r="H11" s="52" t="s">
        <v>37</v>
      </c>
      <c r="I11" s="52" t="s">
        <v>37</v>
      </c>
      <c r="J11" s="52" t="s">
        <v>37</v>
      </c>
      <c r="K11" s="52" t="s">
        <v>37</v>
      </c>
      <c r="L11" s="52" t="s">
        <v>37</v>
      </c>
      <c r="M11" s="52" t="s">
        <v>37</v>
      </c>
      <c r="N11" s="52" t="s">
        <v>37</v>
      </c>
      <c r="O11" s="52" t="s">
        <v>37</v>
      </c>
      <c r="P11" s="52" t="s">
        <v>37</v>
      </c>
      <c r="Q11" s="52" t="s">
        <v>37</v>
      </c>
      <c r="R11" s="52" t="s">
        <v>37</v>
      </c>
      <c r="S11" s="52" t="s">
        <v>37</v>
      </c>
      <c r="T11" s="52" t="s">
        <v>37</v>
      </c>
      <c r="U11" s="52" t="s">
        <v>37</v>
      </c>
      <c r="V11" s="52" t="s">
        <v>37</v>
      </c>
      <c r="W11" s="52" t="s">
        <v>37</v>
      </c>
      <c r="X11" s="52" t="s">
        <v>37</v>
      </c>
      <c r="Y11" s="52" t="s">
        <v>37</v>
      </c>
      <c r="Z11" s="52" t="s">
        <v>37</v>
      </c>
      <c r="AA11" s="52" t="s">
        <v>37</v>
      </c>
      <c r="AB11" s="52" t="s">
        <v>37</v>
      </c>
      <c r="AC11" s="52" t="s">
        <v>37</v>
      </c>
    </row>
    <row r="12" spans="1:29" ht="16.5" thickBot="1" x14ac:dyDescent="0.3">
      <c r="A12" s="8">
        <v>7</v>
      </c>
      <c r="B12" s="3" t="s">
        <v>51</v>
      </c>
      <c r="C12" s="20" t="s">
        <v>36</v>
      </c>
      <c r="D12" s="52" t="s">
        <v>37</v>
      </c>
      <c r="E12" s="52" t="s">
        <v>37</v>
      </c>
      <c r="F12" s="52" t="s">
        <v>37</v>
      </c>
      <c r="G12" s="52" t="s">
        <v>37</v>
      </c>
      <c r="H12" s="52" t="s">
        <v>37</v>
      </c>
      <c r="I12" s="52" t="s">
        <v>37</v>
      </c>
      <c r="J12" s="52" t="s">
        <v>37</v>
      </c>
      <c r="K12" s="52" t="s">
        <v>37</v>
      </c>
      <c r="L12" s="52" t="s">
        <v>37</v>
      </c>
      <c r="M12" s="52" t="s">
        <v>37</v>
      </c>
      <c r="N12" s="52" t="s">
        <v>37</v>
      </c>
      <c r="O12" s="52" t="s">
        <v>37</v>
      </c>
      <c r="P12" s="52" t="s">
        <v>37</v>
      </c>
      <c r="Q12" s="52" t="s">
        <v>37</v>
      </c>
      <c r="R12" s="52" t="s">
        <v>37</v>
      </c>
      <c r="S12" s="52" t="s">
        <v>37</v>
      </c>
      <c r="T12" s="52" t="s">
        <v>37</v>
      </c>
      <c r="U12" s="52" t="s">
        <v>37</v>
      </c>
      <c r="V12" s="52" t="s">
        <v>37</v>
      </c>
      <c r="W12" s="52" t="s">
        <v>37</v>
      </c>
      <c r="X12" s="52" t="s">
        <v>37</v>
      </c>
      <c r="Y12" s="52" t="s">
        <v>37</v>
      </c>
      <c r="Z12" s="52" t="s">
        <v>37</v>
      </c>
      <c r="AA12" s="52" t="s">
        <v>37</v>
      </c>
      <c r="AB12" s="52" t="s">
        <v>37</v>
      </c>
      <c r="AC12" s="52" t="s">
        <v>37</v>
      </c>
    </row>
    <row r="13" spans="1:29" ht="40.5" customHeight="1" thickBot="1" x14ac:dyDescent="0.3">
      <c r="A13" s="8">
        <v>8</v>
      </c>
      <c r="B13" s="25" t="s">
        <v>21</v>
      </c>
      <c r="C13" s="20" t="s">
        <v>20</v>
      </c>
      <c r="D13" s="58">
        <f>D6+D7+D8</f>
        <v>146.0173967474779</v>
      </c>
      <c r="E13" s="58">
        <f t="shared" ref="E13:AC13" si="0">E6+E7+E8</f>
        <v>88.58563034311058</v>
      </c>
      <c r="F13" s="58">
        <f t="shared" si="0"/>
        <v>81.594486214268969</v>
      </c>
      <c r="G13" s="58">
        <f t="shared" si="0"/>
        <v>80.277211131886332</v>
      </c>
      <c r="H13" s="58">
        <f t="shared" si="0"/>
        <v>79.609543614631946</v>
      </c>
      <c r="I13" s="58">
        <f t="shared" si="0"/>
        <v>81.338269508075086</v>
      </c>
      <c r="J13" s="58">
        <f t="shared" si="0"/>
        <v>84.962014290211442</v>
      </c>
      <c r="K13" s="58">
        <f t="shared" si="0"/>
        <v>86.916756318073652</v>
      </c>
      <c r="L13" s="58">
        <f t="shared" si="0"/>
        <v>90.224836108252973</v>
      </c>
      <c r="M13" s="58">
        <f t="shared" si="0"/>
        <v>88.656322421319203</v>
      </c>
      <c r="N13" s="58">
        <f t="shared" si="0"/>
        <v>92.083547466066449</v>
      </c>
      <c r="O13" s="58">
        <f t="shared" si="0"/>
        <v>90.072557046871069</v>
      </c>
      <c r="P13" s="58">
        <f t="shared" si="0"/>
        <v>92.326191421673926</v>
      </c>
      <c r="Q13" s="58">
        <f t="shared" si="0"/>
        <v>91.630366593614681</v>
      </c>
      <c r="R13" s="58">
        <f t="shared" si="0"/>
        <v>92.782234852929733</v>
      </c>
      <c r="S13" s="58">
        <f t="shared" si="0"/>
        <v>94.774853440596317</v>
      </c>
      <c r="T13" s="58">
        <f t="shared" si="0"/>
        <v>93.717343558328594</v>
      </c>
      <c r="U13" s="58">
        <f t="shared" si="0"/>
        <v>88.597216290761892</v>
      </c>
      <c r="V13" s="58">
        <f t="shared" si="0"/>
        <v>87.81814088641076</v>
      </c>
      <c r="W13" s="58">
        <f t="shared" si="0"/>
        <v>89.467252577594991</v>
      </c>
      <c r="X13" s="58">
        <f t="shared" si="0"/>
        <v>92.400193005823851</v>
      </c>
      <c r="Y13" s="58">
        <f t="shared" si="0"/>
        <v>92.547550791989551</v>
      </c>
      <c r="Z13" s="58">
        <f t="shared" si="0"/>
        <v>90.096472995924501</v>
      </c>
      <c r="AA13" s="58">
        <f t="shared" si="0"/>
        <v>92.147883017665279</v>
      </c>
      <c r="AB13" s="58">
        <f t="shared" si="0"/>
        <v>88.353425956268538</v>
      </c>
      <c r="AC13" s="58">
        <f t="shared" si="0"/>
        <v>87.149813814051384</v>
      </c>
    </row>
    <row r="14" spans="1:29" ht="32.25" thickBot="1" x14ac:dyDescent="0.3">
      <c r="A14" s="8">
        <v>9</v>
      </c>
      <c r="B14" s="23" t="s">
        <v>18</v>
      </c>
      <c r="C14" s="20" t="s">
        <v>20</v>
      </c>
      <c r="D14" s="54">
        <v>-22.2839650666685</v>
      </c>
      <c r="E14" s="54">
        <v>-24.591867600002441</v>
      </c>
      <c r="F14" s="54">
        <v>-29.447355333336134</v>
      </c>
      <c r="G14" s="54">
        <v>-28.529045433336009</v>
      </c>
      <c r="H14" s="54">
        <v>-26.922623033335928</v>
      </c>
      <c r="I14" s="54">
        <v>-24.261277533335665</v>
      </c>
      <c r="J14" s="54">
        <v>-26.784671400002537</v>
      </c>
      <c r="K14" s="54">
        <v>-28.913799966669355</v>
      </c>
      <c r="L14" s="54">
        <v>-31.642324166669617</v>
      </c>
      <c r="M14" s="54">
        <v>-33.826768000003135</v>
      </c>
      <c r="N14" s="54">
        <v>-34.168772500003129</v>
      </c>
      <c r="O14" s="54">
        <v>-37.315408133336824</v>
      </c>
      <c r="P14" s="54">
        <v>-41.156364966670438</v>
      </c>
      <c r="Q14" s="54">
        <v>-40.50888636667036</v>
      </c>
      <c r="R14" s="54">
        <v>-38.930500100003556</v>
      </c>
      <c r="S14" s="54">
        <v>-41.220363333337076</v>
      </c>
      <c r="T14" s="54">
        <v>-40.693559266670327</v>
      </c>
      <c r="U14" s="54">
        <v>-38.545528833336832</v>
      </c>
      <c r="V14" s="54">
        <v>-34.472837866669714</v>
      </c>
      <c r="W14" s="54">
        <v>-30.817325233335897</v>
      </c>
      <c r="X14" s="54">
        <v>-33.441268133336045</v>
      </c>
      <c r="Y14" s="54">
        <v>-29.041323400002344</v>
      </c>
      <c r="Z14" s="54">
        <v>-30.488049100002566</v>
      </c>
      <c r="AA14" s="54">
        <v>-36.509371133336352</v>
      </c>
      <c r="AB14" s="59">
        <v>-35.23695912390297</v>
      </c>
      <c r="AC14" s="59">
        <v>-41.291065426556862</v>
      </c>
    </row>
    <row r="15" spans="1:29" ht="34.5" customHeight="1" thickBot="1" x14ac:dyDescent="0.3">
      <c r="A15" s="8">
        <v>10</v>
      </c>
      <c r="B15" s="26" t="s">
        <v>19</v>
      </c>
      <c r="C15" s="33" t="s">
        <v>20</v>
      </c>
      <c r="D15" s="32">
        <f>D14+D13</f>
        <v>123.7334316808094</v>
      </c>
      <c r="E15" s="32">
        <f>E14+E13</f>
        <v>63.993762743108135</v>
      </c>
      <c r="F15" s="32">
        <f t="shared" ref="F15:AC15" si="1">F14+F13</f>
        <v>52.147130880932835</v>
      </c>
      <c r="G15" s="32">
        <f t="shared" si="1"/>
        <v>51.748165698550324</v>
      </c>
      <c r="H15" s="32">
        <f t="shared" si="1"/>
        <v>52.686920581296022</v>
      </c>
      <c r="I15" s="32">
        <f t="shared" si="1"/>
        <v>57.076991974739421</v>
      </c>
      <c r="J15" s="32">
        <f t="shared" si="1"/>
        <v>58.177342890208905</v>
      </c>
      <c r="K15" s="32">
        <f t="shared" si="1"/>
        <v>58.002956351404293</v>
      </c>
      <c r="L15" s="32">
        <f t="shared" si="1"/>
        <v>58.582511941583356</v>
      </c>
      <c r="M15" s="32">
        <f t="shared" si="1"/>
        <v>54.829554421316068</v>
      </c>
      <c r="N15" s="32">
        <f t="shared" si="1"/>
        <v>57.91477496606332</v>
      </c>
      <c r="O15" s="32">
        <f t="shared" si="1"/>
        <v>52.757148913534245</v>
      </c>
      <c r="P15" s="32">
        <f t="shared" si="1"/>
        <v>51.169826455003488</v>
      </c>
      <c r="Q15" s="32">
        <f t="shared" si="1"/>
        <v>51.121480226944321</v>
      </c>
      <c r="R15" s="32">
        <f t="shared" si="1"/>
        <v>53.851734752926177</v>
      </c>
      <c r="S15" s="32">
        <f t="shared" si="1"/>
        <v>53.554490107259241</v>
      </c>
      <c r="T15" s="32">
        <f t="shared" si="1"/>
        <v>53.023784291658266</v>
      </c>
      <c r="U15" s="32">
        <f t="shared" si="1"/>
        <v>50.051687457425061</v>
      </c>
      <c r="V15" s="32">
        <f t="shared" si="1"/>
        <v>53.345303019741046</v>
      </c>
      <c r="W15" s="32">
        <f t="shared" si="1"/>
        <v>58.649927344259098</v>
      </c>
      <c r="X15" s="32">
        <f t="shared" si="1"/>
        <v>58.958924872487806</v>
      </c>
      <c r="Y15" s="32">
        <f t="shared" si="1"/>
        <v>63.50622739198721</v>
      </c>
      <c r="Z15" s="32">
        <f t="shared" si="1"/>
        <v>59.608423895921931</v>
      </c>
      <c r="AA15" s="32">
        <f t="shared" si="1"/>
        <v>55.638511884328928</v>
      </c>
      <c r="AB15" s="32">
        <f t="shared" si="1"/>
        <v>53.116466832365568</v>
      </c>
      <c r="AC15" s="32">
        <f t="shared" si="1"/>
        <v>45.858748387494522</v>
      </c>
    </row>
    <row r="16" spans="1:29" ht="16.5" customHeight="1" thickBot="1" x14ac:dyDescent="0.3">
      <c r="A16" s="9"/>
      <c r="B16" s="11" t="s">
        <v>0</v>
      </c>
      <c r="C16" s="74" t="s">
        <v>16</v>
      </c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0"/>
      <c r="AC16" s="71"/>
    </row>
    <row r="17" spans="1:29" ht="16.5" thickBot="1" x14ac:dyDescent="0.3">
      <c r="A17" s="8">
        <v>11</v>
      </c>
      <c r="B17" s="27" t="s">
        <v>3</v>
      </c>
      <c r="C17" s="34" t="s">
        <v>20</v>
      </c>
      <c r="D17" s="53">
        <v>105.6062740214</v>
      </c>
      <c r="E17" s="53">
        <v>60.508579113976005</v>
      </c>
      <c r="F17" s="53">
        <v>54.54112399297999</v>
      </c>
      <c r="G17" s="53">
        <v>53.552936211480002</v>
      </c>
      <c r="H17" s="53">
        <v>53.311389757276011</v>
      </c>
      <c r="I17" s="53">
        <v>53.906595606511601</v>
      </c>
      <c r="J17" s="53">
        <v>56.981728577781595</v>
      </c>
      <c r="K17" s="53">
        <v>57.592058879160099</v>
      </c>
      <c r="L17" s="53">
        <v>60.003324957395591</v>
      </c>
      <c r="M17" s="53">
        <v>58.270653804697602</v>
      </c>
      <c r="N17" s="53">
        <v>60.870825167165613</v>
      </c>
      <c r="O17" s="53">
        <v>58.536569128847603</v>
      </c>
      <c r="P17" s="53">
        <v>60.243660979727593</v>
      </c>
      <c r="Q17" s="53">
        <v>59.149889847540116</v>
      </c>
      <c r="R17" s="53">
        <v>60.102701977601207</v>
      </c>
      <c r="S17" s="53">
        <v>61.885046535089316</v>
      </c>
      <c r="T17" s="53">
        <v>60.899620224134296</v>
      </c>
      <c r="U17" s="53">
        <v>56.535548389371108</v>
      </c>
      <c r="V17" s="53">
        <v>56.177483571357797</v>
      </c>
      <c r="W17" s="53">
        <v>57.387713960126007</v>
      </c>
      <c r="X17" s="53">
        <v>60.356054561386294</v>
      </c>
      <c r="Y17" s="53">
        <v>59.957006858388198</v>
      </c>
      <c r="Z17" s="53">
        <v>57.012800453237908</v>
      </c>
      <c r="AA17" s="53">
        <v>58.837818642508999</v>
      </c>
      <c r="AB17" s="60">
        <v>55.422953044703611</v>
      </c>
      <c r="AC17" s="60">
        <v>53.875592102003658</v>
      </c>
    </row>
    <row r="18" spans="1:29" ht="32.25" thickBot="1" x14ac:dyDescent="0.3">
      <c r="A18" s="8">
        <v>12</v>
      </c>
      <c r="B18" s="23" t="s">
        <v>13</v>
      </c>
      <c r="C18" s="20" t="s">
        <v>20</v>
      </c>
      <c r="D18" s="54">
        <v>88.832821824000007</v>
      </c>
      <c r="E18" s="54">
        <v>49.927649185499995</v>
      </c>
      <c r="F18" s="54">
        <v>44.0342470605</v>
      </c>
      <c r="G18" s="54">
        <v>43.444235096519996</v>
      </c>
      <c r="H18" s="54">
        <v>42.68397769300001</v>
      </c>
      <c r="I18" s="54">
        <v>43.023747809</v>
      </c>
      <c r="J18" s="54">
        <v>45.858879258499996</v>
      </c>
      <c r="K18" s="54">
        <v>45.710219079999995</v>
      </c>
      <c r="L18" s="54">
        <v>46.584467802500001</v>
      </c>
      <c r="M18" s="54">
        <v>44.861937734500003</v>
      </c>
      <c r="N18" s="54">
        <v>46.114755964500006</v>
      </c>
      <c r="O18" s="54">
        <v>44.255730480499992</v>
      </c>
      <c r="P18" s="54">
        <v>45.274671170999994</v>
      </c>
      <c r="Q18" s="54">
        <v>43.774750275999999</v>
      </c>
      <c r="R18" s="54">
        <v>45.042841990999996</v>
      </c>
      <c r="S18" s="54">
        <v>45.643707422599995</v>
      </c>
      <c r="T18" s="54">
        <v>45.309899944900003</v>
      </c>
      <c r="U18" s="54">
        <v>42.269162961500001</v>
      </c>
      <c r="V18" s="54">
        <v>41.546559441899994</v>
      </c>
      <c r="W18" s="54">
        <v>42.091679654849997</v>
      </c>
      <c r="X18" s="54">
        <v>44.415165732799991</v>
      </c>
      <c r="Y18" s="54">
        <v>43.994058713600005</v>
      </c>
      <c r="Z18" s="54">
        <v>42.198354270850004</v>
      </c>
      <c r="AA18" s="54">
        <v>43.978855498199998</v>
      </c>
      <c r="AB18" s="52">
        <v>41.803985536100001</v>
      </c>
      <c r="AC18" s="52">
        <v>40.344365549599992</v>
      </c>
    </row>
    <row r="19" spans="1:29" ht="32.25" thickBot="1" x14ac:dyDescent="0.3">
      <c r="A19" s="8">
        <v>13</v>
      </c>
      <c r="B19" s="28" t="s">
        <v>14</v>
      </c>
      <c r="C19" s="20" t="s">
        <v>20</v>
      </c>
      <c r="D19" s="54">
        <v>12.1120586265</v>
      </c>
      <c r="E19" s="54">
        <v>6.9324661175000006</v>
      </c>
      <c r="F19" s="54">
        <v>6.5909830130000007</v>
      </c>
      <c r="G19" s="54">
        <v>6.2431604999999992</v>
      </c>
      <c r="H19" s="54">
        <v>6.7510600754999999</v>
      </c>
      <c r="I19" s="54">
        <v>6.9687224160000012</v>
      </c>
      <c r="J19" s="54">
        <v>7.1073474449999985</v>
      </c>
      <c r="K19" s="54">
        <v>7.8563401839999996</v>
      </c>
      <c r="L19" s="54">
        <v>9.2164799209999995</v>
      </c>
      <c r="M19" s="54">
        <v>9.2813287320000022</v>
      </c>
      <c r="N19" s="54">
        <v>10.546244227000003</v>
      </c>
      <c r="O19" s="54">
        <v>10.346548319000002</v>
      </c>
      <c r="P19" s="54">
        <v>10.861853993</v>
      </c>
      <c r="Q19" s="54">
        <v>11.345038008000001</v>
      </c>
      <c r="R19" s="54">
        <v>11.174280250000002</v>
      </c>
      <c r="S19" s="54">
        <v>12.358938043</v>
      </c>
      <c r="T19" s="54">
        <v>11.691448629999996</v>
      </c>
      <c r="U19" s="54">
        <v>10.514427938000001</v>
      </c>
      <c r="V19" s="54">
        <v>10.929861601999999</v>
      </c>
      <c r="W19" s="54">
        <v>11.4194331722</v>
      </c>
      <c r="X19" s="54">
        <v>12.019294145</v>
      </c>
      <c r="Y19" s="54">
        <v>12.030772750000001</v>
      </c>
      <c r="Z19" s="54">
        <v>10.833296331000003</v>
      </c>
      <c r="AA19" s="54">
        <v>10.881170023000003</v>
      </c>
      <c r="AB19" s="52">
        <v>9.6150044467000022</v>
      </c>
      <c r="AC19" s="52">
        <v>9.539960598700004</v>
      </c>
    </row>
    <row r="20" spans="1:29" ht="27.75" customHeight="1" thickBot="1" x14ac:dyDescent="0.3">
      <c r="A20" s="8">
        <v>14</v>
      </c>
      <c r="B20" s="28" t="s">
        <v>15</v>
      </c>
      <c r="C20" s="20" t="s">
        <v>20</v>
      </c>
      <c r="D20" s="54">
        <v>7.1757000000000001E-3</v>
      </c>
      <c r="E20" s="54">
        <v>6.2965E-3</v>
      </c>
      <c r="F20" s="54">
        <v>6.396999999999999E-3</v>
      </c>
      <c r="G20" s="54">
        <v>6.4169999999999991E-3</v>
      </c>
      <c r="H20" s="54">
        <v>6.4419999999999989E-3</v>
      </c>
      <c r="I20" s="54">
        <v>6.4814999999999994E-3</v>
      </c>
      <c r="J20" s="54">
        <v>6.5768999999999992E-3</v>
      </c>
      <c r="K20" s="54">
        <v>6.5970120000000002E-3</v>
      </c>
      <c r="L20" s="54">
        <v>6.6306689999999996E-3</v>
      </c>
      <c r="M20" s="54">
        <v>6.5560099999999993E-3</v>
      </c>
      <c r="N20" s="54">
        <v>6.5459609999999994E-3</v>
      </c>
      <c r="O20" s="54">
        <v>6.15601E-3</v>
      </c>
      <c r="P20" s="54">
        <v>6.4850810000000002E-3</v>
      </c>
      <c r="Q20" s="54">
        <v>6.2976330000000004E-3</v>
      </c>
      <c r="R20" s="54">
        <v>6.2450809999999995E-3</v>
      </c>
      <c r="S20" s="54">
        <v>6.2361609999999987E-3</v>
      </c>
      <c r="T20" s="54">
        <v>6.1901359999999989E-3</v>
      </c>
      <c r="U20" s="54">
        <v>6.1013514500000005E-3</v>
      </c>
      <c r="V20" s="54">
        <v>6.0681617860000002E-3</v>
      </c>
      <c r="W20" s="54">
        <v>6.1186380570000002E-3</v>
      </c>
      <c r="X20" s="54">
        <v>6.2863422199999994E-3</v>
      </c>
      <c r="Y20" s="54">
        <v>6.3476461279999997E-3</v>
      </c>
      <c r="Z20" s="54">
        <v>6.227317231E-3</v>
      </c>
      <c r="AA20" s="54">
        <v>6.3811105390000006E-3</v>
      </c>
      <c r="AB20" s="52">
        <v>6.4110031000000007E-3</v>
      </c>
      <c r="AC20" s="52">
        <v>6.3623064338500001E-3</v>
      </c>
    </row>
    <row r="21" spans="1:29" ht="39.75" customHeight="1" thickBot="1" x14ac:dyDescent="0.3">
      <c r="A21" s="8">
        <v>15</v>
      </c>
      <c r="B21" s="27" t="s">
        <v>4</v>
      </c>
      <c r="C21" s="20" t="s">
        <v>20</v>
      </c>
      <c r="D21" s="53">
        <v>5.5743037471085906</v>
      </c>
      <c r="E21" s="53">
        <v>3.445963497517381</v>
      </c>
      <c r="F21" s="53">
        <v>4.0266831369431131</v>
      </c>
      <c r="G21" s="53">
        <v>3.9913950948847114</v>
      </c>
      <c r="H21" s="53">
        <v>4.0003699909790784</v>
      </c>
      <c r="I21" s="53">
        <v>4.353078879322597</v>
      </c>
      <c r="J21" s="53">
        <v>4.5184408847738204</v>
      </c>
      <c r="K21" s="53">
        <v>4.7606144632947132</v>
      </c>
      <c r="L21" s="53">
        <v>5.0640287255836869</v>
      </c>
      <c r="M21" s="53">
        <v>5.245538570541175</v>
      </c>
      <c r="N21" s="53">
        <v>5.3765096816852687</v>
      </c>
      <c r="O21" s="53">
        <v>5.2994612150216218</v>
      </c>
      <c r="P21" s="53">
        <v>5.5494864291580956</v>
      </c>
      <c r="Q21" s="53">
        <v>5.5144394287938345</v>
      </c>
      <c r="R21" s="53">
        <v>5.5788679915506165</v>
      </c>
      <c r="S21" s="53">
        <v>5.7710379156349383</v>
      </c>
      <c r="T21" s="53">
        <v>6.087897287937901</v>
      </c>
      <c r="U21" s="53">
        <v>5.6309597288759781</v>
      </c>
      <c r="V21" s="53">
        <v>5.2627598189030831</v>
      </c>
      <c r="W21" s="53">
        <v>5.2361963261004405</v>
      </c>
      <c r="X21" s="53">
        <v>5.2745168776818483</v>
      </c>
      <c r="Y21" s="53">
        <v>5.7564985705117309</v>
      </c>
      <c r="Z21" s="53">
        <v>5.8424430367095299</v>
      </c>
      <c r="AA21" s="53">
        <v>5.8188809064026454</v>
      </c>
      <c r="AB21" s="60">
        <v>5.437543045379833</v>
      </c>
      <c r="AC21" s="60">
        <v>5.5747614644000008</v>
      </c>
    </row>
    <row r="22" spans="1:29" ht="16.5" thickBot="1" x14ac:dyDescent="0.3">
      <c r="A22" s="8">
        <v>16</v>
      </c>
      <c r="B22" s="27" t="s">
        <v>5</v>
      </c>
      <c r="C22" s="20" t="s">
        <v>20</v>
      </c>
      <c r="D22" s="53">
        <v>29.921575976632244</v>
      </c>
      <c r="E22" s="53">
        <v>20.231097849349592</v>
      </c>
      <c r="F22" s="53">
        <v>18.224597258836877</v>
      </c>
      <c r="G22" s="53">
        <v>18.02137273092163</v>
      </c>
      <c r="H22" s="53">
        <v>17.556989507374865</v>
      </c>
      <c r="I22" s="53">
        <v>18.24562592304089</v>
      </c>
      <c r="J22" s="53">
        <v>18.502129700656027</v>
      </c>
      <c r="K22" s="53">
        <v>19.389606870818838</v>
      </c>
      <c r="L22" s="53">
        <v>19.863219608873688</v>
      </c>
      <c r="M22" s="53">
        <v>19.665764588880432</v>
      </c>
      <c r="N22" s="53">
        <v>20.254655591015581</v>
      </c>
      <c r="O22" s="53">
        <v>20.733706931001855</v>
      </c>
      <c r="P22" s="53">
        <v>20.800365438608239</v>
      </c>
      <c r="Q22" s="53">
        <v>21.22332231888074</v>
      </c>
      <c r="R22" s="53">
        <v>21.318793850377915</v>
      </c>
      <c r="S22" s="53">
        <v>21.054322571872063</v>
      </c>
      <c r="T22" s="53">
        <v>20.606203004256393</v>
      </c>
      <c r="U22" s="53">
        <v>20.426072119514799</v>
      </c>
      <c r="V22" s="53">
        <v>20.489831439149871</v>
      </c>
      <c r="W22" s="53">
        <v>20.856220386968555</v>
      </c>
      <c r="X22" s="53">
        <v>20.547963467755704</v>
      </c>
      <c r="Y22" s="53">
        <v>20.567700245089625</v>
      </c>
      <c r="Z22" s="53">
        <v>21.009981063017054</v>
      </c>
      <c r="AA22" s="53">
        <v>20.998611263553641</v>
      </c>
      <c r="AB22" s="60">
        <v>20.846961835385095</v>
      </c>
      <c r="AC22" s="60">
        <v>20.809250519916539</v>
      </c>
    </row>
    <row r="23" spans="1:29" ht="32.25" thickBot="1" x14ac:dyDescent="0.3">
      <c r="A23" s="8">
        <v>17</v>
      </c>
      <c r="B23" s="42" t="s">
        <v>2</v>
      </c>
      <c r="C23" s="20" t="s">
        <v>20</v>
      </c>
      <c r="D23" s="54">
        <v>-22.2839650666685</v>
      </c>
      <c r="E23" s="54">
        <v>-24.591867600002441</v>
      </c>
      <c r="F23" s="54">
        <v>-29.447355333336134</v>
      </c>
      <c r="G23" s="54">
        <v>-28.529045433336009</v>
      </c>
      <c r="H23" s="54">
        <v>-26.922623033335928</v>
      </c>
      <c r="I23" s="54">
        <v>-24.261277533335665</v>
      </c>
      <c r="J23" s="54">
        <v>-26.784671400002537</v>
      </c>
      <c r="K23" s="54">
        <v>-28.913799966669355</v>
      </c>
      <c r="L23" s="54">
        <v>-31.642324166669617</v>
      </c>
      <c r="M23" s="54">
        <v>-33.826768000003135</v>
      </c>
      <c r="N23" s="54">
        <v>-34.168772500003129</v>
      </c>
      <c r="O23" s="54">
        <v>-37.315408133336824</v>
      </c>
      <c r="P23" s="54">
        <v>-41.156364966670438</v>
      </c>
      <c r="Q23" s="54">
        <v>-40.50888636667036</v>
      </c>
      <c r="R23" s="54">
        <v>-38.930500100003556</v>
      </c>
      <c r="S23" s="54">
        <v>-41.220363333337076</v>
      </c>
      <c r="T23" s="54">
        <v>-40.693559266670327</v>
      </c>
      <c r="U23" s="54">
        <v>-38.545528833336832</v>
      </c>
      <c r="V23" s="54">
        <v>-34.472837866669714</v>
      </c>
      <c r="W23" s="54">
        <v>-30.817325233335897</v>
      </c>
      <c r="X23" s="54">
        <v>-33.441268133336045</v>
      </c>
      <c r="Y23" s="54">
        <v>-29.041323400002344</v>
      </c>
      <c r="Z23" s="54">
        <v>-30.488049100002566</v>
      </c>
      <c r="AA23" s="54">
        <v>-36.509371133336352</v>
      </c>
      <c r="AB23" s="59">
        <v>-35.23695912390297</v>
      </c>
      <c r="AC23" s="59">
        <v>-41.291065426556862</v>
      </c>
    </row>
    <row r="24" spans="1:29" ht="16.5" thickBot="1" x14ac:dyDescent="0.3">
      <c r="A24" s="8">
        <v>18</v>
      </c>
      <c r="B24" s="29" t="s">
        <v>6</v>
      </c>
      <c r="C24" s="33" t="s">
        <v>20</v>
      </c>
      <c r="D24" s="53">
        <v>4.9152430023371014</v>
      </c>
      <c r="E24" s="53">
        <v>4.3999898822676009</v>
      </c>
      <c r="F24" s="53">
        <v>4.8020818255089992</v>
      </c>
      <c r="G24" s="53">
        <v>4.7115070945999999</v>
      </c>
      <c r="H24" s="53">
        <v>4.7407943590020007</v>
      </c>
      <c r="I24" s="53">
        <v>4.8329690991999996</v>
      </c>
      <c r="J24" s="53">
        <v>4.9597151269999991</v>
      </c>
      <c r="K24" s="53">
        <v>5.1744761048000001</v>
      </c>
      <c r="L24" s="53">
        <v>5.294262816399999</v>
      </c>
      <c r="M24" s="53">
        <v>5.4743654571999985</v>
      </c>
      <c r="N24" s="53">
        <v>5.5815570261999996</v>
      </c>
      <c r="O24" s="53">
        <v>5.5028197719999996</v>
      </c>
      <c r="P24" s="53">
        <v>5.7326785741799995</v>
      </c>
      <c r="Q24" s="53">
        <v>5.7427149983999994</v>
      </c>
      <c r="R24" s="53">
        <v>5.7818710334000007</v>
      </c>
      <c r="S24" s="53">
        <v>6.0644464180000002</v>
      </c>
      <c r="T24" s="53">
        <v>6.1236230420000002</v>
      </c>
      <c r="U24" s="53">
        <v>6.0046360530000005</v>
      </c>
      <c r="V24" s="53">
        <v>5.8880660569999996</v>
      </c>
      <c r="W24" s="53">
        <v>5.9871219044000012</v>
      </c>
      <c r="X24" s="53">
        <v>6.2216580989999999</v>
      </c>
      <c r="Y24" s="53">
        <v>6.2663451180000003</v>
      </c>
      <c r="Z24" s="53">
        <v>6.2312484429600001</v>
      </c>
      <c r="AA24" s="53">
        <v>6.4925722051999992</v>
      </c>
      <c r="AB24" s="60">
        <v>6.6459680308000006</v>
      </c>
      <c r="AC24" s="60">
        <v>6.8902097277311993</v>
      </c>
    </row>
    <row r="25" spans="1:29" ht="16.5" customHeight="1" thickBot="1" x14ac:dyDescent="0.3">
      <c r="A25" s="9"/>
      <c r="B25" s="6"/>
      <c r="C25" s="76" t="s">
        <v>8</v>
      </c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0"/>
      <c r="AC25" s="71"/>
    </row>
    <row r="26" spans="1:29" ht="16.5" thickBot="1" x14ac:dyDescent="0.3">
      <c r="A26" s="8">
        <v>19</v>
      </c>
      <c r="B26" s="24" t="s">
        <v>45</v>
      </c>
      <c r="C26" s="21" t="s">
        <v>12</v>
      </c>
      <c r="D26" s="61">
        <v>10.189348000000001</v>
      </c>
      <c r="E26" s="61">
        <v>10.193830999999999</v>
      </c>
      <c r="F26" s="61">
        <v>9.9796099999999992</v>
      </c>
      <c r="G26" s="61">
        <v>9.9285490000000003</v>
      </c>
      <c r="H26" s="61">
        <v>9.8655480000000004</v>
      </c>
      <c r="I26" s="61">
        <v>9.7967490000000002</v>
      </c>
      <c r="J26" s="61">
        <v>9.7301459999999995</v>
      </c>
      <c r="K26" s="16">
        <v>9.6639149999999994</v>
      </c>
      <c r="L26" s="16">
        <v>9.6049240000000005</v>
      </c>
      <c r="M26" s="16">
        <v>9.5609529999999996</v>
      </c>
      <c r="N26" s="16">
        <v>9.5279849999999993</v>
      </c>
      <c r="O26" s="16">
        <v>9.5045830000000002</v>
      </c>
      <c r="P26" s="16">
        <v>9.4838360000000002</v>
      </c>
      <c r="Q26" s="16">
        <v>9.4616430000000005</v>
      </c>
      <c r="R26" s="16">
        <v>9.4468359999999993</v>
      </c>
      <c r="S26" s="56">
        <v>9.4432109999999998</v>
      </c>
      <c r="T26" s="56">
        <v>9.4485150000000004</v>
      </c>
      <c r="U26" s="56">
        <v>9.4610760000000003</v>
      </c>
      <c r="V26" s="56">
        <v>9.469379</v>
      </c>
      <c r="W26" s="56">
        <v>9.4589890000000008</v>
      </c>
      <c r="X26" s="56">
        <v>9.4387849999999993</v>
      </c>
      <c r="Y26" s="57">
        <v>9.4197579999999999</v>
      </c>
      <c r="Z26" s="57">
        <v>9.3799519999999994</v>
      </c>
      <c r="AA26" s="57">
        <v>9.3025850000000005</v>
      </c>
      <c r="AB26" s="57">
        <v>9.2280709999999999</v>
      </c>
      <c r="AC26" s="57">
        <v>9.1782979999999998</v>
      </c>
    </row>
    <row r="27" spans="1:29" ht="32.25" thickBot="1" x14ac:dyDescent="0.3">
      <c r="A27" s="8">
        <v>20</v>
      </c>
      <c r="B27" s="30" t="s">
        <v>46</v>
      </c>
      <c r="C27" s="21" t="s">
        <v>11</v>
      </c>
      <c r="D27" s="17">
        <v>14.330396483413649</v>
      </c>
      <c r="E27" s="17">
        <v>8.690121539498799</v>
      </c>
      <c r="F27" s="17">
        <v>8.1761197295554613</v>
      </c>
      <c r="G27" s="17">
        <v>8.0854927675621404</v>
      </c>
      <c r="H27" s="17">
        <v>8.0694497269317367</v>
      </c>
      <c r="I27" s="17">
        <v>8.3025776722538343</v>
      </c>
      <c r="J27" s="17">
        <v>8.7318334473307431</v>
      </c>
      <c r="K27" s="17">
        <v>8.9939487586628868</v>
      </c>
      <c r="L27" s="17">
        <v>9.3936022927670191</v>
      </c>
      <c r="M27" s="17">
        <v>9.2727495283492356</v>
      </c>
      <c r="N27" s="17">
        <v>9.6645353100436715</v>
      </c>
      <c r="O27" s="17">
        <v>9.4767500106917968</v>
      </c>
      <c r="P27" s="17">
        <v>9.7351104997675968</v>
      </c>
      <c r="Q27" s="17">
        <v>9.684403289535938</v>
      </c>
      <c r="R27" s="17">
        <v>9.8215142988541064</v>
      </c>
      <c r="S27" s="17">
        <v>10.036295222101499</v>
      </c>
      <c r="T27" s="17">
        <v>9.9187378713298955</v>
      </c>
      <c r="U27" s="17">
        <v>9.3643911422719661</v>
      </c>
      <c r="V27" s="17">
        <v>9.2739070731471163</v>
      </c>
      <c r="W27" s="17">
        <v>9.4584371096736639</v>
      </c>
      <c r="X27" s="17">
        <v>9.7894160112582131</v>
      </c>
      <c r="Y27" s="17">
        <v>9.8248331636534143</v>
      </c>
      <c r="Z27" s="17">
        <v>9.6052168492892616</v>
      </c>
      <c r="AA27" s="17">
        <v>9.9056211813883213</v>
      </c>
      <c r="AB27" s="17">
        <v>9.5744198279649702</v>
      </c>
      <c r="AC27" s="17">
        <v>9.4952042104158512</v>
      </c>
    </row>
    <row r="28" spans="1:29" ht="16.5" thickBot="1" x14ac:dyDescent="0.3">
      <c r="A28" s="8">
        <v>21</v>
      </c>
      <c r="B28" s="31" t="s">
        <v>9</v>
      </c>
      <c r="C28" s="21" t="s">
        <v>17</v>
      </c>
      <c r="D28" s="19">
        <v>207.6</v>
      </c>
      <c r="E28" s="18">
        <v>207.6</v>
      </c>
      <c r="F28" s="18">
        <v>207.6</v>
      </c>
      <c r="G28" s="18">
        <v>207.6</v>
      </c>
      <c r="H28" s="18">
        <v>207.6</v>
      </c>
      <c r="I28" s="18">
        <v>207.6</v>
      </c>
      <c r="J28" s="18">
        <v>207.6</v>
      </c>
      <c r="K28" s="18">
        <v>207.6</v>
      </c>
      <c r="L28" s="18">
        <v>207.6</v>
      </c>
      <c r="M28" s="18">
        <v>207.6</v>
      </c>
      <c r="N28" s="18">
        <v>207.6</v>
      </c>
      <c r="O28" s="18">
        <v>207.6</v>
      </c>
      <c r="P28" s="18">
        <v>207.6</v>
      </c>
      <c r="Q28" s="18">
        <v>207.6</v>
      </c>
      <c r="R28" s="18">
        <v>207.6</v>
      </c>
      <c r="S28" s="18">
        <v>207.6</v>
      </c>
      <c r="T28" s="18">
        <v>207.6</v>
      </c>
      <c r="U28" s="18">
        <v>207.6</v>
      </c>
      <c r="V28" s="18">
        <v>207.6</v>
      </c>
      <c r="W28" s="18">
        <v>207.6</v>
      </c>
      <c r="X28" s="18">
        <v>207.6</v>
      </c>
      <c r="Y28" s="51">
        <v>207.60900000000001</v>
      </c>
      <c r="Z28" s="51">
        <v>207.60900000000001</v>
      </c>
      <c r="AA28" s="51">
        <v>207.62799999999999</v>
      </c>
      <c r="AB28" s="62">
        <v>207.62899999999999</v>
      </c>
      <c r="AC28" s="62">
        <v>207.62899999999999</v>
      </c>
    </row>
    <row r="29" spans="1:29" ht="32.25" thickBot="1" x14ac:dyDescent="0.3">
      <c r="A29" s="8">
        <v>22</v>
      </c>
      <c r="B29" s="30" t="s">
        <v>33</v>
      </c>
      <c r="C29" s="21" t="s">
        <v>10</v>
      </c>
      <c r="D29" s="17">
        <v>0.70335932922677225</v>
      </c>
      <c r="E29" s="17">
        <v>0.42671305560265216</v>
      </c>
      <c r="F29" s="17">
        <v>0.39303702415351144</v>
      </c>
      <c r="G29" s="17">
        <v>0.38669176845802666</v>
      </c>
      <c r="H29" s="17">
        <v>0.38347564361576081</v>
      </c>
      <c r="I29" s="17">
        <v>0.39180283963427309</v>
      </c>
      <c r="J29" s="17">
        <v>0.40925825765997803</v>
      </c>
      <c r="K29" s="17">
        <v>0.4186741633818577</v>
      </c>
      <c r="L29" s="17">
        <v>0.43460903713031296</v>
      </c>
      <c r="M29" s="17">
        <v>0.42705357621059348</v>
      </c>
      <c r="N29" s="17">
        <v>0.44356236737026228</v>
      </c>
      <c r="O29" s="17">
        <v>0.43387551564003407</v>
      </c>
      <c r="P29" s="17">
        <v>0.44473117255141587</v>
      </c>
      <c r="Q29" s="17">
        <v>0.44137941519082219</v>
      </c>
      <c r="R29" s="17">
        <v>0.44692791354975786</v>
      </c>
      <c r="S29" s="17">
        <v>0.45652626898167786</v>
      </c>
      <c r="T29" s="17">
        <v>0.45143229074339403</v>
      </c>
      <c r="U29" s="17">
        <v>0.42676886459904573</v>
      </c>
      <c r="V29" s="17">
        <v>0.42301609290178593</v>
      </c>
      <c r="W29" s="17">
        <v>0.4309597908361994</v>
      </c>
      <c r="X29" s="17">
        <v>0.44508763490281239</v>
      </c>
      <c r="Y29" s="17">
        <v>0.44577812518720067</v>
      </c>
      <c r="Z29" s="17">
        <v>0.43397190389590284</v>
      </c>
      <c r="AA29" s="17">
        <v>0.44381240977934233</v>
      </c>
      <c r="AB29" s="17">
        <v>0.42553509363464903</v>
      </c>
      <c r="AC29" s="17">
        <v>0.41973815706886508</v>
      </c>
    </row>
    <row r="30" spans="1:29" ht="48" customHeight="1" thickBot="1" x14ac:dyDescent="0.3">
      <c r="A30" s="8">
        <v>23</v>
      </c>
      <c r="B30" s="43" t="s">
        <v>56</v>
      </c>
      <c r="C30" s="21" t="s">
        <v>44</v>
      </c>
      <c r="D30" s="55">
        <v>125.85511462186133</v>
      </c>
      <c r="E30" s="55">
        <v>82.174470003692221</v>
      </c>
      <c r="F30" s="55">
        <v>111.59653818132493</v>
      </c>
      <c r="G30" s="55">
        <v>116.86981615157607</v>
      </c>
      <c r="H30" s="55">
        <v>122.76621100954796</v>
      </c>
      <c r="I30" s="55">
        <v>131.41287159057018</v>
      </c>
      <c r="J30" s="55">
        <v>146.45930773181419</v>
      </c>
      <c r="K30" s="55">
        <v>160.22648498531606</v>
      </c>
      <c r="L30" s="55">
        <v>176.24912502603598</v>
      </c>
      <c r="M30" s="55">
        <v>191.40656140898605</v>
      </c>
      <c r="N30" s="55">
        <v>210.93002966345804</v>
      </c>
      <c r="O30" s="55">
        <v>211.35187970231172</v>
      </c>
      <c r="P30" s="55">
        <v>227.73168644959213</v>
      </c>
      <c r="Q30" s="55">
        <v>240.3707374837262</v>
      </c>
      <c r="R30" s="55">
        <v>244.475915301019</v>
      </c>
      <c r="S30" s="55">
        <v>246.91754339880757</v>
      </c>
      <c r="T30" s="55">
        <v>250.99445991006669</v>
      </c>
      <c r="U30" s="55">
        <v>241.3824499704271</v>
      </c>
      <c r="V30" s="55">
        <v>235.28405166716945</v>
      </c>
      <c r="W30" s="55">
        <v>241.24187560215753</v>
      </c>
      <c r="X30" s="55">
        <v>248.83905894373817</v>
      </c>
      <c r="Y30" s="55">
        <v>252.43840514054176</v>
      </c>
      <c r="Z30" s="55">
        <v>250.74014356529071</v>
      </c>
      <c r="AA30" s="55">
        <v>256.85534995628808</v>
      </c>
      <c r="AB30" s="55">
        <v>244.89001082457514</v>
      </c>
      <c r="AC30" s="62">
        <v>254.40702963307939</v>
      </c>
    </row>
    <row r="31" spans="1:29" ht="32.25" thickBot="1" x14ac:dyDescent="0.3">
      <c r="A31" s="8">
        <v>24</v>
      </c>
      <c r="B31" s="30" t="s">
        <v>32</v>
      </c>
      <c r="C31" s="22" t="s">
        <v>43</v>
      </c>
      <c r="D31" s="17">
        <v>1.1602023261922669</v>
      </c>
      <c r="E31" s="17">
        <v>1.0780188827397401</v>
      </c>
      <c r="F31" s="17">
        <v>0.7311560693907202</v>
      </c>
      <c r="G31" s="17">
        <v>0.68689430492274917</v>
      </c>
      <c r="H31" s="17">
        <v>0.64846461383776377</v>
      </c>
      <c r="I31" s="17">
        <v>0.61895207466048319</v>
      </c>
      <c r="J31" s="17">
        <v>0.58010662214645858</v>
      </c>
      <c r="K31" s="17">
        <v>0.54246185532959257</v>
      </c>
      <c r="L31" s="17">
        <v>0.5119165050886052</v>
      </c>
      <c r="M31" s="17">
        <v>0.46318329825634186</v>
      </c>
      <c r="N31" s="17">
        <v>0.43655968575449927</v>
      </c>
      <c r="O31" s="17">
        <v>0.42617343727312906</v>
      </c>
      <c r="P31" s="17">
        <v>0.40541653584122606</v>
      </c>
      <c r="Q31" s="17">
        <v>0.38120433274378218</v>
      </c>
      <c r="R31" s="17">
        <v>0.37951482762090721</v>
      </c>
      <c r="S31" s="17">
        <v>0.38383199563718812</v>
      </c>
      <c r="T31" s="17">
        <v>0.373384112111113</v>
      </c>
      <c r="U31" s="17">
        <v>0.3670408362398192</v>
      </c>
      <c r="V31" s="17">
        <v>0.37324306626034071</v>
      </c>
      <c r="W31" s="17">
        <v>0.37086120456607347</v>
      </c>
      <c r="X31" s="17">
        <v>0.37132511832362813</v>
      </c>
      <c r="Y31" s="17">
        <v>0.36661438555858772</v>
      </c>
      <c r="Z31" s="17">
        <v>0.35932209224592754</v>
      </c>
      <c r="AA31" s="17">
        <v>0.3587539953259572</v>
      </c>
      <c r="AB31" s="17">
        <v>0.36078819899093295</v>
      </c>
      <c r="AC31" s="17">
        <v>0.34256055715026396</v>
      </c>
    </row>
    <row r="32" spans="1:29" s="14" customFormat="1" ht="15.75" x14ac:dyDescent="0.25">
      <c r="A32" s="10"/>
      <c r="B32" s="40"/>
      <c r="C32" s="39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</row>
    <row r="33" spans="1:25" ht="15.75" x14ac:dyDescent="0.25">
      <c r="A33" s="10"/>
      <c r="B33" s="45" t="s">
        <v>35</v>
      </c>
      <c r="C33" s="65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14"/>
      <c r="W33" s="14"/>
      <c r="X33" s="14"/>
      <c r="Y33" s="14"/>
    </row>
    <row r="34" spans="1:25" ht="15.75" x14ac:dyDescent="0.25">
      <c r="A34" s="10"/>
      <c r="B34" s="14" t="s">
        <v>34</v>
      </c>
      <c r="C34" s="46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14"/>
      <c r="W34" s="14"/>
      <c r="X34" s="14"/>
      <c r="Y34" s="14"/>
    </row>
    <row r="35" spans="1:25" ht="15.75" x14ac:dyDescent="0.25">
      <c r="A35" s="10"/>
      <c r="B35" s="14" t="s">
        <v>47</v>
      </c>
      <c r="C35" s="48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14"/>
      <c r="W35" s="14"/>
      <c r="X35" s="14"/>
      <c r="Y35" s="14"/>
    </row>
    <row r="36" spans="1:25" ht="15.75" x14ac:dyDescent="0.25">
      <c r="A36" s="10"/>
      <c r="B36" s="14"/>
      <c r="C36" s="46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14"/>
      <c r="W36" s="14"/>
      <c r="X36" s="14"/>
      <c r="Y36" s="14"/>
    </row>
    <row r="37" spans="1:25" x14ac:dyDescent="0.25">
      <c r="A37" s="14"/>
      <c r="B37" s="44" t="s">
        <v>30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</row>
    <row r="38" spans="1:25" x14ac:dyDescent="0.25">
      <c r="A38" s="14"/>
      <c r="B38" s="14" t="s">
        <v>31</v>
      </c>
      <c r="C38" s="14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14"/>
      <c r="W38" s="14"/>
      <c r="X38" s="14"/>
      <c r="Y38" s="14"/>
    </row>
    <row r="39" spans="1:25" x14ac:dyDescent="0.25"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</row>
    <row r="40" spans="1:25" x14ac:dyDescent="0.25"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</row>
    <row r="41" spans="1:25" x14ac:dyDescent="0.25"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</row>
  </sheetData>
  <mergeCells count="7">
    <mergeCell ref="C33:U33"/>
    <mergeCell ref="V3:W3"/>
    <mergeCell ref="B1:AC1"/>
    <mergeCell ref="C4:AC4"/>
    <mergeCell ref="C16:AC16"/>
    <mergeCell ref="C25:AC25"/>
    <mergeCell ref="Y2:AC2"/>
  </mergeCells>
  <phoneticPr fontId="8" type="noConversion"/>
  <dataValidations count="1">
    <dataValidation allowBlank="1" showInputMessage="1" showErrorMessage="1" sqref="D6:AC12 D14:AC14 D23:AC23"/>
  </dataValidations>
  <pageMargins left="0.23" right="0.17" top="0.78740157480314965" bottom="0.78740157480314965" header="0.31496062992125984" footer="0.31496062992125984"/>
  <pageSetup paperSize="9" scale="4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Normal="100" zoomScaleSheetLayoutView="130" workbookViewId="0">
      <selection activeCell="R23" sqref="R23"/>
    </sheetView>
  </sheetViews>
  <sheetFormatPr defaultRowHeight="15" x14ac:dyDescent="0.25"/>
  <cols>
    <col min="1" max="1" width="16.28515625" customWidth="1"/>
  </cols>
  <sheetData>
    <row r="1" spans="1:11" ht="15.75" x14ac:dyDescent="0.25">
      <c r="A1" s="82" t="s">
        <v>22</v>
      </c>
      <c r="B1" s="82"/>
      <c r="C1" s="82"/>
      <c r="D1" s="82"/>
      <c r="E1" s="82"/>
      <c r="F1" s="82"/>
      <c r="G1" s="82"/>
      <c r="H1" s="82"/>
    </row>
    <row r="2" spans="1:11" ht="26.25" customHeight="1" x14ac:dyDescent="0.25">
      <c r="A2" s="83" t="s">
        <v>27</v>
      </c>
      <c r="B2" s="83"/>
      <c r="C2" s="83"/>
      <c r="D2" s="83"/>
      <c r="E2" s="83"/>
      <c r="F2" s="83"/>
      <c r="G2" s="83"/>
      <c r="H2" s="83"/>
      <c r="I2" s="35"/>
      <c r="J2" s="35"/>
    </row>
    <row r="3" spans="1:11" ht="25.5" customHeight="1" x14ac:dyDescent="0.25">
      <c r="A3" s="84" t="s">
        <v>55</v>
      </c>
      <c r="B3" s="84"/>
      <c r="C3" s="84"/>
      <c r="D3" s="84"/>
      <c r="E3" s="84"/>
      <c r="F3" s="84"/>
      <c r="G3" s="84"/>
      <c r="H3" s="84"/>
    </row>
    <row r="4" spans="1:11" ht="15.75" x14ac:dyDescent="0.25">
      <c r="A4" s="79" t="s">
        <v>23</v>
      </c>
      <c r="B4" s="79"/>
      <c r="C4" s="79"/>
      <c r="D4" s="79"/>
      <c r="E4" s="79"/>
      <c r="F4" s="79"/>
      <c r="G4" s="79"/>
      <c r="H4" s="79"/>
    </row>
    <row r="5" spans="1:11" ht="63.75" customHeight="1" x14ac:dyDescent="0.25">
      <c r="A5" s="85" t="s">
        <v>38</v>
      </c>
      <c r="B5" s="85"/>
      <c r="C5" s="85"/>
      <c r="D5" s="85"/>
      <c r="E5" s="85"/>
      <c r="F5" s="85"/>
      <c r="G5" s="85"/>
      <c r="H5" s="85"/>
    </row>
    <row r="6" spans="1:11" ht="33.75" customHeight="1" x14ac:dyDescent="0.25">
      <c r="A6" s="80" t="s">
        <v>48</v>
      </c>
      <c r="B6" s="80"/>
      <c r="C6" s="80"/>
      <c r="D6" s="80"/>
      <c r="E6" s="80"/>
      <c r="F6" s="80"/>
      <c r="G6" s="80"/>
      <c r="H6" s="80"/>
      <c r="K6" s="36"/>
    </row>
    <row r="8" spans="1:11" ht="15.75" x14ac:dyDescent="0.25">
      <c r="A8" s="81" t="s">
        <v>24</v>
      </c>
      <c r="B8" s="81"/>
      <c r="C8" s="81"/>
      <c r="D8" s="81"/>
      <c r="E8" s="81"/>
      <c r="F8" s="81"/>
      <c r="G8" s="81"/>
      <c r="H8" s="81"/>
    </row>
    <row r="9" spans="1:11" ht="33.75" customHeight="1" x14ac:dyDescent="0.25">
      <c r="A9" s="80" t="s">
        <v>28</v>
      </c>
      <c r="B9" s="80"/>
      <c r="C9" s="80"/>
      <c r="D9" s="80"/>
      <c r="E9" s="80"/>
      <c r="F9" s="80"/>
      <c r="G9" s="80"/>
      <c r="H9" s="80"/>
    </row>
    <row r="11" spans="1:11" ht="15.75" x14ac:dyDescent="0.25">
      <c r="A11" s="79" t="s">
        <v>25</v>
      </c>
      <c r="B11" s="79"/>
      <c r="C11" s="79"/>
      <c r="D11" s="79"/>
      <c r="E11" s="79"/>
      <c r="F11" s="79"/>
      <c r="G11" s="79"/>
      <c r="H11" s="79"/>
    </row>
    <row r="12" spans="1:11" ht="40.5" customHeight="1" x14ac:dyDescent="0.25">
      <c r="A12" s="80" t="s">
        <v>52</v>
      </c>
      <c r="B12" s="80"/>
      <c r="C12" s="80"/>
      <c r="D12" s="80"/>
      <c r="E12" s="80"/>
      <c r="F12" s="80"/>
      <c r="G12" s="80"/>
      <c r="H12" s="80"/>
    </row>
    <row r="14" spans="1:11" ht="15.75" x14ac:dyDescent="0.25">
      <c r="A14" s="79" t="s">
        <v>26</v>
      </c>
      <c r="B14" s="79"/>
      <c r="C14" s="79"/>
      <c r="D14" s="79"/>
      <c r="E14" s="79"/>
      <c r="F14" s="79"/>
      <c r="G14" s="79"/>
      <c r="H14" s="79"/>
    </row>
    <row r="15" spans="1:11" ht="50.25" customHeight="1" x14ac:dyDescent="0.25">
      <c r="A15" s="80" t="s">
        <v>29</v>
      </c>
      <c r="B15" s="80"/>
      <c r="C15" s="80"/>
      <c r="D15" s="80"/>
      <c r="E15" s="80"/>
      <c r="F15" s="80"/>
      <c r="G15" s="80"/>
      <c r="H15" s="80"/>
    </row>
    <row r="16" spans="1:11" x14ac:dyDescent="0.25">
      <c r="B16" s="37"/>
    </row>
  </sheetData>
  <mergeCells count="12">
    <mergeCell ref="A6:H6"/>
    <mergeCell ref="A1:H1"/>
    <mergeCell ref="A2:H2"/>
    <mergeCell ref="A3:H3"/>
    <mergeCell ref="A4:H4"/>
    <mergeCell ref="A5:H5"/>
    <mergeCell ref="A14:H14"/>
    <mergeCell ref="A15:H15"/>
    <mergeCell ref="A8:H8"/>
    <mergeCell ref="A9:H9"/>
    <mergeCell ref="A11:H11"/>
    <mergeCell ref="A12:H12"/>
  </mergeCells>
  <pageMargins left="1.1811023622047245" right="0.2" top="0.74803149606299213" bottom="0.4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B-3</vt:lpstr>
      <vt:lpstr>Metadata</vt:lpstr>
      <vt:lpstr>'B-3'!Область_печати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Vladislav</dc:creator>
  <cp:lastModifiedBy>Леднева Юлия Сергеевна</cp:lastModifiedBy>
  <cp:lastPrinted>2025-05-20T12:59:51Z</cp:lastPrinted>
  <dcterms:created xsi:type="dcterms:W3CDTF">2012-12-01T12:36:22Z</dcterms:created>
  <dcterms:modified xsi:type="dcterms:W3CDTF">2025-05-20T12:59:54Z</dcterms:modified>
</cp:coreProperties>
</file>