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255" yWindow="375" windowWidth="15375" windowHeight="13935"/>
  </bookViews>
  <sheets>
    <sheet name="C-16" sheetId="6" r:id="rId1"/>
  </sheets>
  <definedNames>
    <definedName name="_xlnm.Print_Area" localSheetId="0">'C-16'!$A$1:$Q$15</definedName>
  </definedNames>
  <calcPr calcId="144525" concurrentCalc="0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Q11" i="6" l="1"/>
  <c r="P11" i="6"/>
  <c r="D11" i="6"/>
  <c r="E11" i="6"/>
  <c r="F11" i="6"/>
  <c r="G11" i="6"/>
  <c r="H11" i="6"/>
  <c r="I11" i="6"/>
  <c r="J11" i="6"/>
  <c r="K11" i="6"/>
  <c r="L11" i="6"/>
  <c r="M11" i="6"/>
  <c r="N11" i="6"/>
  <c r="O11" i="6"/>
</calcChain>
</file>

<file path=xl/sharedStrings.xml><?xml version="1.0" encoding="utf-8"?>
<sst xmlns="http://schemas.openxmlformats.org/spreadsheetml/2006/main" count="17" uniqueCount="14">
  <si>
    <t>%</t>
  </si>
  <si>
    <t>Unit</t>
  </si>
  <si>
    <t>Water discharge into surface water bodies by degree of treatment</t>
  </si>
  <si>
    <t>of which:</t>
  </si>
  <si>
    <t>without pre-treatment</t>
  </si>
  <si>
    <t>treated according to standards</t>
  </si>
  <si>
    <t xml:space="preserve">insufficiently treated   </t>
  </si>
  <si>
    <t>Note:</t>
  </si>
  <si>
    <t xml:space="preserve"> million m3/year</t>
  </si>
  <si>
    <t>Wastewater discharge into surface water bodies</t>
  </si>
  <si>
    <t>Insufficiently treted wastewater as percent of total wastewater discharge</t>
  </si>
  <si>
    <t>By the data of the Ministry of Natural Resources and Environmental Protection of the Republic of Belarus. Starting from 2016 the data include discharge surface wastewater.</t>
  </si>
  <si>
    <r>
      <t xml:space="preserve">Time series data on the indicators for 2005-2018, Table C-16. Polluted (non-treated) wastewaters: </t>
    </r>
    <r>
      <rPr>
        <i/>
        <sz val="14"/>
        <rFont val="Calibri"/>
        <family val="2"/>
      </rPr>
      <t>Belarus</t>
    </r>
  </si>
  <si>
    <t>July 17,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</si>
</sst>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8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218" fontId="3" fillId="3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3" fontId="4" fillId="5" borderId="6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9" fillId="2" borderId="0" xfId="0" applyFont="1" applyFill="1" applyBorder="1" applyAlignment="1"/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ulka5" displayName="Tabulka5" ref="A6:A11" headerRowCount="0" totalsRowShown="0" headerRowDxfId="1" dataDxfId="0">
  <tableColumns count="1">
    <tableColumn id="1" name="Sloupec1" headerRowDxfId="2" dataDxfId="3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Normal="100" workbookViewId="0">
      <selection activeCell="H19" sqref="H19"/>
    </sheetView>
  </sheetViews>
  <sheetFormatPr defaultColWidth="11.42578125" defaultRowHeight="15" x14ac:dyDescent="0.25"/>
  <cols>
    <col min="1" max="1" width="5.7109375" style="1" customWidth="1"/>
    <col min="2" max="2" width="24.7109375" style="15" customWidth="1"/>
    <col min="3" max="3" width="18.85546875" style="1" customWidth="1"/>
    <col min="4" max="11" width="11.28515625" style="1" customWidth="1"/>
    <col min="12" max="16384" width="11.42578125" style="1"/>
  </cols>
  <sheetData>
    <row r="1" spans="1:20" ht="18.75" x14ac:dyDescent="0.3"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0" ht="15.75" x14ac:dyDescent="0.25">
      <c r="A2" s="17"/>
      <c r="B2" s="2"/>
      <c r="N2" s="28"/>
    </row>
    <row r="3" spans="1:20" ht="16.5" customHeight="1" thickBot="1" x14ac:dyDescent="0.3">
      <c r="A3" s="2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"/>
      <c r="N3" s="3"/>
      <c r="P3" s="38" t="s">
        <v>13</v>
      </c>
      <c r="Q3" s="38"/>
      <c r="R3" s="3"/>
      <c r="S3" s="3"/>
      <c r="T3" s="4"/>
    </row>
    <row r="4" spans="1:20" s="23" customFormat="1" ht="16.5" thickBot="1" x14ac:dyDescent="0.3">
      <c r="A4" s="22"/>
      <c r="B4" s="5"/>
      <c r="C4" s="6" t="s">
        <v>1</v>
      </c>
      <c r="D4" s="7">
        <v>2005</v>
      </c>
      <c r="E4" s="7">
        <v>2006</v>
      </c>
      <c r="F4" s="7">
        <v>2007</v>
      </c>
      <c r="G4" s="7">
        <v>2008</v>
      </c>
      <c r="H4" s="7">
        <v>2009</v>
      </c>
      <c r="I4" s="7">
        <v>2010</v>
      </c>
      <c r="J4" s="7">
        <v>2011</v>
      </c>
      <c r="K4" s="6">
        <v>2012</v>
      </c>
      <c r="L4" s="8">
        <v>2013</v>
      </c>
      <c r="M4" s="8">
        <v>2014</v>
      </c>
      <c r="N4" s="8">
        <v>2015</v>
      </c>
      <c r="O4" s="8">
        <v>2016</v>
      </c>
      <c r="P4" s="8">
        <v>2017</v>
      </c>
      <c r="Q4" s="8">
        <v>2018</v>
      </c>
    </row>
    <row r="5" spans="1:20" s="23" customFormat="1" ht="16.5" customHeight="1" thickBot="1" x14ac:dyDescent="0.3">
      <c r="A5" s="22"/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20" s="23" customFormat="1" ht="48" thickBot="1" x14ac:dyDescent="0.3">
      <c r="A6" s="24">
        <v>1</v>
      </c>
      <c r="B6" s="25" t="s">
        <v>9</v>
      </c>
      <c r="C6" s="10" t="s">
        <v>8</v>
      </c>
      <c r="D6" s="26">
        <v>1146</v>
      </c>
      <c r="E6" s="26">
        <v>1082</v>
      </c>
      <c r="F6" s="26">
        <v>1038</v>
      </c>
      <c r="G6" s="26">
        <v>990</v>
      </c>
      <c r="H6" s="26">
        <v>997</v>
      </c>
      <c r="I6" s="26">
        <v>990</v>
      </c>
      <c r="J6" s="26">
        <v>1000</v>
      </c>
      <c r="K6" s="27">
        <v>1015</v>
      </c>
      <c r="L6" s="27">
        <v>974</v>
      </c>
      <c r="M6" s="27">
        <v>954</v>
      </c>
      <c r="N6" s="27">
        <v>870</v>
      </c>
      <c r="O6" s="27">
        <v>1048</v>
      </c>
      <c r="P6" s="27">
        <v>1053</v>
      </c>
      <c r="Q6" s="27">
        <v>1034</v>
      </c>
    </row>
    <row r="7" spans="1:20" s="23" customFormat="1" ht="16.5" customHeight="1" thickBot="1" x14ac:dyDescent="0.3">
      <c r="A7" s="24"/>
      <c r="B7" s="30" t="s">
        <v>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1:20" s="23" customFormat="1" ht="34.5" customHeight="1" thickBot="1" x14ac:dyDescent="0.3">
      <c r="A8" s="24">
        <v>2</v>
      </c>
      <c r="B8" s="9" t="s">
        <v>4</v>
      </c>
      <c r="C8" s="10" t="s">
        <v>8</v>
      </c>
      <c r="D8" s="39">
        <v>290</v>
      </c>
      <c r="E8" s="39">
        <v>256</v>
      </c>
      <c r="F8" s="39">
        <v>269</v>
      </c>
      <c r="G8" s="39">
        <v>270</v>
      </c>
      <c r="H8" s="39">
        <v>309</v>
      </c>
      <c r="I8" s="39">
        <v>314</v>
      </c>
      <c r="J8" s="39">
        <v>332</v>
      </c>
      <c r="K8" s="39">
        <v>345</v>
      </c>
      <c r="L8" s="20">
        <v>317</v>
      </c>
      <c r="M8" s="39">
        <v>316</v>
      </c>
      <c r="N8" s="39">
        <v>246</v>
      </c>
      <c r="O8" s="39">
        <v>339</v>
      </c>
      <c r="P8" s="39">
        <v>354</v>
      </c>
      <c r="Q8" s="39">
        <v>341</v>
      </c>
    </row>
    <row r="9" spans="1:20" s="23" customFormat="1" ht="34.5" customHeight="1" thickBot="1" x14ac:dyDescent="0.3">
      <c r="A9" s="24">
        <v>3</v>
      </c>
      <c r="B9" s="9" t="s">
        <v>5</v>
      </c>
      <c r="C9" s="10" t="s">
        <v>8</v>
      </c>
      <c r="D9" s="18">
        <v>846</v>
      </c>
      <c r="E9" s="18">
        <v>816</v>
      </c>
      <c r="F9" s="18">
        <v>760</v>
      </c>
      <c r="G9" s="18">
        <v>709</v>
      </c>
      <c r="H9" s="18">
        <v>684</v>
      </c>
      <c r="I9" s="18">
        <v>671</v>
      </c>
      <c r="J9" s="18">
        <v>662</v>
      </c>
      <c r="K9" s="18">
        <v>666</v>
      </c>
      <c r="L9" s="19">
        <v>654</v>
      </c>
      <c r="M9" s="18">
        <v>635</v>
      </c>
      <c r="N9" s="18">
        <v>618</v>
      </c>
      <c r="O9" s="18">
        <v>703</v>
      </c>
      <c r="P9" s="18">
        <v>694</v>
      </c>
      <c r="Q9" s="18">
        <v>689</v>
      </c>
    </row>
    <row r="10" spans="1:20" s="23" customFormat="1" ht="34.5" customHeight="1" thickBot="1" x14ac:dyDescent="0.3">
      <c r="A10" s="24">
        <v>4</v>
      </c>
      <c r="B10" s="9" t="s">
        <v>6</v>
      </c>
      <c r="C10" s="10" t="s">
        <v>8</v>
      </c>
      <c r="D10" s="20">
        <v>10</v>
      </c>
      <c r="E10" s="20">
        <v>9</v>
      </c>
      <c r="F10" s="20">
        <v>9</v>
      </c>
      <c r="G10" s="20">
        <v>11</v>
      </c>
      <c r="H10" s="20">
        <v>3</v>
      </c>
      <c r="I10" s="20">
        <v>5</v>
      </c>
      <c r="J10" s="20">
        <v>6</v>
      </c>
      <c r="K10" s="20">
        <v>3</v>
      </c>
      <c r="L10" s="18">
        <v>3</v>
      </c>
      <c r="M10" s="18">
        <v>3</v>
      </c>
      <c r="N10" s="18">
        <v>6</v>
      </c>
      <c r="O10" s="18">
        <v>6</v>
      </c>
      <c r="P10" s="18">
        <v>4</v>
      </c>
      <c r="Q10" s="18">
        <v>4</v>
      </c>
    </row>
    <row r="11" spans="1:20" s="23" customFormat="1" ht="77.25" customHeight="1" thickBot="1" x14ac:dyDescent="0.3">
      <c r="A11" s="24">
        <v>5</v>
      </c>
      <c r="B11" s="11" t="s">
        <v>10</v>
      </c>
      <c r="C11" s="10" t="s">
        <v>0</v>
      </c>
      <c r="D11" s="16">
        <f t="shared" ref="D11:O11" si="0">IF(D6="","n/a",(D10/D6)*100)</f>
        <v>0.87260034904013961</v>
      </c>
      <c r="E11" s="16">
        <f t="shared" si="0"/>
        <v>0.83179297597042512</v>
      </c>
      <c r="F11" s="16">
        <f t="shared" si="0"/>
        <v>0.86705202312138718</v>
      </c>
      <c r="G11" s="16">
        <f t="shared" si="0"/>
        <v>1.1111111111111112</v>
      </c>
      <c r="H11" s="16">
        <f t="shared" si="0"/>
        <v>0.30090270812437309</v>
      </c>
      <c r="I11" s="16">
        <f t="shared" si="0"/>
        <v>0.50505050505050508</v>
      </c>
      <c r="J11" s="16">
        <f t="shared" si="0"/>
        <v>0.6</v>
      </c>
      <c r="K11" s="16">
        <f t="shared" si="0"/>
        <v>0.29556650246305421</v>
      </c>
      <c r="L11" s="16">
        <f t="shared" si="0"/>
        <v>0.30800821355236141</v>
      </c>
      <c r="M11" s="16">
        <f t="shared" si="0"/>
        <v>0.31446540880503149</v>
      </c>
      <c r="N11" s="16">
        <f t="shared" si="0"/>
        <v>0.68965517241379315</v>
      </c>
      <c r="O11" s="16">
        <f t="shared" si="0"/>
        <v>0.5725190839694656</v>
      </c>
      <c r="P11" s="16">
        <f>IF(P6="","n/a",(P10/P6)*100)</f>
        <v>0.37986704653371323</v>
      </c>
      <c r="Q11" s="16">
        <f>IF(Q6="","n/a",(Q10/Q6)*100)</f>
        <v>0.38684719535783368</v>
      </c>
    </row>
    <row r="12" spans="1:20" ht="15.75" x14ac:dyDescent="0.25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4"/>
      <c r="M12" s="4"/>
      <c r="N12" s="4"/>
      <c r="O12" s="4"/>
      <c r="P12" s="4"/>
    </row>
    <row r="13" spans="1:20" ht="15.75" x14ac:dyDescent="0.25">
      <c r="B13" s="13" t="s">
        <v>7</v>
      </c>
    </row>
    <row r="14" spans="1:20" ht="15.75" x14ac:dyDescent="0.25">
      <c r="B14" s="29" t="s">
        <v>11</v>
      </c>
    </row>
  </sheetData>
  <customSheetViews>
    <customSheetView guid="{8925193B-C853-4D01-B936-2E82B771FA45}">
      <selection sqref="A1:P1"/>
      <pageMargins left="0.70866141732283472" right="0.70866141732283472" top="0.78740157480314965" bottom="0.78740157480314965" header="0.31496062992125984" footer="0.31496062992125984"/>
      <pageSetup paperSize="9" scale="60" orientation="landscape"/>
    </customSheetView>
  </customSheetViews>
  <mergeCells count="5">
    <mergeCell ref="B3:L3"/>
    <mergeCell ref="B5:Q5"/>
    <mergeCell ref="B7:Q7"/>
    <mergeCell ref="P3:Q3"/>
    <mergeCell ref="B1:Q1"/>
  </mergeCells>
  <pageMargins left="0.19" right="0.17" top="0.78740157480314965" bottom="0.78740157480314965" header="0.31496062992125984" footer="0.31496062992125984"/>
  <pageSetup paperSize="9" scale="6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C-16</vt:lpstr>
      <vt:lpstr>'C-16'!Область_печати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Шило Галина Владимировна</cp:lastModifiedBy>
  <cp:lastPrinted>2019-07-22T09:17:45Z</cp:lastPrinted>
  <dcterms:created xsi:type="dcterms:W3CDTF">2011-05-01T09:55:58Z</dcterms:created>
  <dcterms:modified xsi:type="dcterms:W3CDTF">2019-07-22T09:18:02Z</dcterms:modified>
</cp:coreProperties>
</file>