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-435" windowWidth="19440" windowHeight="13170" activeTab="1"/>
  </bookViews>
  <sheets>
    <sheet name="C-1" sheetId="6" r:id="rId1"/>
    <sheet name="Metadata" sheetId="7" r:id="rId2"/>
  </sheets>
  <definedNames>
    <definedName name="_xlnm.Print_Area" localSheetId="0">'C-1'!$A$1:$AD$12</definedName>
  </definedNames>
  <calcPr calcId="144525" calcOnSave="0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D6" i="6" l="1"/>
  <c r="AD8" i="6" s="1"/>
  <c r="AC6" i="6" l="1"/>
  <c r="AC8" i="6" s="1"/>
  <c r="AA6" i="6" l="1"/>
  <c r="AA8" i="6" s="1"/>
  <c r="AB6" i="6"/>
  <c r="AB8" i="6" s="1"/>
  <c r="Z6" i="6"/>
  <c r="Z8" i="6" s="1"/>
  <c r="Y6" i="6"/>
  <c r="Y8" i="6" s="1"/>
  <c r="X6" i="6"/>
  <c r="X8" i="6" s="1"/>
  <c r="W6" i="6"/>
  <c r="V6" i="6"/>
  <c r="D6" i="6" l="1"/>
  <c r="D8" i="6" s="1"/>
  <c r="T6" i="6"/>
  <c r="T8" i="6" s="1"/>
  <c r="U6" i="6"/>
  <c r="U8" i="6" s="1"/>
  <c r="V8" i="6"/>
  <c r="W8" i="6"/>
  <c r="E6" i="6"/>
  <c r="E8" i="6" s="1"/>
  <c r="F6" i="6"/>
  <c r="F8" i="6" s="1"/>
  <c r="G6" i="6"/>
  <c r="G8" i="6"/>
  <c r="H6" i="6"/>
  <c r="H8" i="6" s="1"/>
  <c r="I6" i="6"/>
  <c r="I8" i="6" s="1"/>
  <c r="J6" i="6"/>
  <c r="J8" i="6" s="1"/>
  <c r="K6" i="6"/>
  <c r="K8" i="6" s="1"/>
  <c r="L6" i="6"/>
  <c r="L8" i="6" s="1"/>
  <c r="M6" i="6"/>
  <c r="M8" i="6"/>
  <c r="N6" i="6"/>
  <c r="N8" i="6" s="1"/>
  <c r="O6" i="6"/>
  <c r="O8" i="6" s="1"/>
  <c r="P6" i="6"/>
  <c r="P8" i="6" s="1"/>
  <c r="Q6" i="6"/>
  <c r="Q8" i="6"/>
  <c r="R6" i="6"/>
  <c r="R8" i="6" s="1"/>
  <c r="S6" i="6"/>
  <c r="S8" i="6" s="1"/>
</calcChain>
</file>

<file path=xl/sharedStrings.xml><?xml version="1.0" encoding="utf-8"?>
<sst xmlns="http://schemas.openxmlformats.org/spreadsheetml/2006/main" count="31" uniqueCount="28">
  <si>
    <t>Unit</t>
  </si>
  <si>
    <t>Precipitation</t>
  </si>
  <si>
    <t>Actual evapotranspiration</t>
  </si>
  <si>
    <r>
      <t xml:space="preserve"> million m</t>
    </r>
    <r>
      <rPr>
        <vertAlign val="superscript"/>
        <sz val="12"/>
        <rFont val="Calibri"/>
        <family val="2"/>
        <charset val="204"/>
      </rPr>
      <t>3</t>
    </r>
  </si>
  <si>
    <r>
      <t xml:space="preserve"> million m</t>
    </r>
    <r>
      <rPr>
        <vertAlign val="superscript"/>
        <sz val="12"/>
        <rFont val="Calibri"/>
        <family val="2"/>
        <charset val="204"/>
      </rPr>
      <t>3</t>
    </r>
    <r>
      <rPr>
        <sz val="11"/>
        <color indexed="8"/>
        <rFont val="Calibri"/>
        <family val="2"/>
      </rPr>
      <t/>
    </r>
  </si>
  <si>
    <t>Note:</t>
  </si>
  <si>
    <t>Data of the Ministry of Natural Resources and Environmental Protection of the Republic of Belarus.</t>
  </si>
  <si>
    <t>Internal flow</t>
  </si>
  <si>
    <t>Renewable freshwater resources*</t>
  </si>
  <si>
    <t>Inflow of surface water and groundwater from neighbouring countries*</t>
  </si>
  <si>
    <t>151963</t>
  </si>
  <si>
    <t>91344</t>
  </si>
  <si>
    <t>30200</t>
  </si>
  <si>
    <t>* Without inflow of groundwater.</t>
  </si>
  <si>
    <t>Indicator:</t>
  </si>
  <si>
    <t>Methodology:</t>
  </si>
  <si>
    <t>Data source:</t>
  </si>
  <si>
    <t>Relevance of the indicator:</t>
  </si>
  <si>
    <t>С1 – Renewable freshwater resources</t>
  </si>
  <si>
    <t>Water resources are formed in accordance with the amount of precipitation in the current year and the moisture content of the previous autumn.</t>
  </si>
  <si>
    <t>The internal flow reflects the local river flow generated within the country during the year.</t>
  </si>
  <si>
    <t>Renewable freshwater resources reflect the gross river flow, which includes the value of local river flow and the inflow of surface water from neighboring countries.</t>
  </si>
  <si>
    <t>The indicator provides a measure of the state of renewable freshwater resources in the country and of its change over time.</t>
  </si>
  <si>
    <t>The data producer is the Ministry of Natural Resources and Environmental Protection of the Republic of Belarus.</t>
  </si>
  <si>
    <t>State water cadastre.</t>
  </si>
  <si>
    <t>November 28, 2025</t>
  </si>
  <si>
    <r>
      <t>Time series data on the indicators for 1990-2024</t>
    </r>
    <r>
      <rPr>
        <b/>
        <sz val="14"/>
        <rFont val="Calibri"/>
        <family val="2"/>
      </rPr>
      <t xml:space="preserve">, Table C-1: Renewable freshwater resources: </t>
    </r>
    <r>
      <rPr>
        <i/>
        <sz val="14"/>
        <rFont val="Calibri"/>
        <family val="2"/>
      </rPr>
      <t xml:space="preserve"> Belarus</t>
    </r>
  </si>
  <si>
    <t>1990-2024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</si>
</sst>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Calibri"/>
      <family val="2"/>
    </font>
    <font>
      <i/>
      <sz val="14"/>
      <name val="Calibri"/>
      <family val="2"/>
    </font>
    <font>
      <sz val="11"/>
      <name val="Calibri"/>
      <family val="2"/>
    </font>
    <font>
      <sz val="12"/>
      <name val="Calibri"/>
      <family val="2"/>
      <charset val="204"/>
    </font>
    <font>
      <vertAlign val="superscript"/>
      <sz val="12"/>
      <name val="Calibri"/>
      <family val="2"/>
      <charset val="204"/>
    </font>
    <font>
      <b/>
      <sz val="12"/>
      <name val="Calibri"/>
      <family val="2"/>
      <charset val="204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ont="1" applyFill="1"/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2" borderId="3" xfId="0" applyFont="1" applyFill="1" applyBorder="1" applyAlignment="1">
      <alignment horizontal="center" vertical="center"/>
    </xf>
    <xf numFmtId="0" fontId="0" fillId="0" borderId="3" xfId="0" applyBorder="1"/>
    <xf numFmtId="0" fontId="0" fillId="2" borderId="0" xfId="0" applyFont="1" applyFill="1"/>
    <xf numFmtId="0" fontId="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49" fontId="5" fillId="3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0" fillId="2" borderId="0" xfId="0" applyFont="1" applyFill="1" applyBorder="1"/>
    <xf numFmtId="0" fontId="13" fillId="2" borderId="6" xfId="0" applyFont="1" applyFill="1" applyBorder="1" applyAlignment="1">
      <alignment horizontal="right"/>
    </xf>
    <xf numFmtId="0" fontId="12" fillId="3" borderId="0" xfId="0" applyFont="1" applyFill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/>
    </xf>
  </cellXfs>
  <cellStyles count="1">
    <cellStyle name="Обычный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" name="Tabulka5" displayName="Tabulka5" ref="A4:A8" headerRowCount="0" totalsRowShown="0" headerRowDxfId="3" dataDxfId="2"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view="pageBreakPreview" topLeftCell="B1" zoomScale="60" zoomScaleNormal="80" workbookViewId="0">
      <selection activeCell="Y20" sqref="Y20"/>
    </sheetView>
  </sheetViews>
  <sheetFormatPr defaultColWidth="11.42578125" defaultRowHeight="15" x14ac:dyDescent="0.25"/>
  <cols>
    <col min="1" max="1" width="5.7109375" style="7" customWidth="1"/>
    <col min="2" max="2" width="24.7109375" style="4" customWidth="1"/>
    <col min="3" max="3" width="10.28515625" style="14" customWidth="1"/>
    <col min="4" max="16" width="9.85546875" style="1" customWidth="1"/>
    <col min="17" max="17" width="9.85546875" style="10" customWidth="1"/>
    <col min="18" max="25" width="9.85546875" style="1" customWidth="1"/>
    <col min="26" max="26" width="9.85546875" style="10" customWidth="1"/>
    <col min="27" max="29" width="9.85546875" style="1" customWidth="1"/>
    <col min="30" max="30" width="9.85546875" style="10" customWidth="1"/>
    <col min="31" max="16384" width="11.42578125" style="1"/>
  </cols>
  <sheetData>
    <row r="1" spans="1:30" ht="18.75" x14ac:dyDescent="0.3">
      <c r="B1" s="36" t="s">
        <v>26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 spans="1:30" ht="24" customHeight="1" thickBot="1" x14ac:dyDescent="0.3">
      <c r="A2" s="34"/>
      <c r="B2" s="3"/>
      <c r="W2" s="35" t="s">
        <v>25</v>
      </c>
      <c r="X2" s="35"/>
      <c r="Y2" s="35"/>
      <c r="Z2" s="35"/>
      <c r="AA2" s="35"/>
      <c r="AB2" s="35"/>
      <c r="AC2" s="35"/>
      <c r="AD2" s="35"/>
    </row>
    <row r="3" spans="1:30" ht="16.5" thickBot="1" x14ac:dyDescent="0.3">
      <c r="A3" s="9"/>
      <c r="B3" s="25"/>
      <c r="C3" s="26" t="s">
        <v>0</v>
      </c>
      <c r="D3" s="27">
        <v>1990</v>
      </c>
      <c r="E3" s="27">
        <v>1995</v>
      </c>
      <c r="F3" s="27">
        <v>2000</v>
      </c>
      <c r="G3" s="27">
        <v>2001</v>
      </c>
      <c r="H3" s="27">
        <v>2002</v>
      </c>
      <c r="I3" s="28">
        <v>2003</v>
      </c>
      <c r="J3" s="28">
        <v>2004</v>
      </c>
      <c r="K3" s="28">
        <v>2005</v>
      </c>
      <c r="L3" s="28">
        <v>2006</v>
      </c>
      <c r="M3" s="28">
        <v>2007</v>
      </c>
      <c r="N3" s="28">
        <v>2008</v>
      </c>
      <c r="O3" s="28">
        <v>2009</v>
      </c>
      <c r="P3" s="28">
        <v>2010</v>
      </c>
      <c r="Q3" s="28">
        <v>2011</v>
      </c>
      <c r="R3" s="29">
        <v>2012</v>
      </c>
      <c r="S3" s="30">
        <v>2013</v>
      </c>
      <c r="T3" s="28">
        <v>2014</v>
      </c>
      <c r="U3" s="29">
        <v>2015</v>
      </c>
      <c r="V3" s="30">
        <v>2016</v>
      </c>
      <c r="W3" s="31">
        <v>2017</v>
      </c>
      <c r="X3" s="31">
        <v>2018</v>
      </c>
      <c r="Y3" s="31">
        <v>2019</v>
      </c>
      <c r="Z3" s="31">
        <v>2020</v>
      </c>
      <c r="AA3" s="31">
        <v>2021</v>
      </c>
      <c r="AB3" s="31">
        <v>2022</v>
      </c>
      <c r="AC3" s="31">
        <v>2023</v>
      </c>
      <c r="AD3" s="31">
        <v>2024</v>
      </c>
    </row>
    <row r="4" spans="1:30" ht="34.5" thickBot="1" x14ac:dyDescent="0.3">
      <c r="A4" s="8">
        <v>1</v>
      </c>
      <c r="B4" s="5" t="s">
        <v>1</v>
      </c>
      <c r="C4" s="15" t="s">
        <v>3</v>
      </c>
      <c r="D4" s="22" t="s">
        <v>10</v>
      </c>
      <c r="E4" s="6">
        <v>127300</v>
      </c>
      <c r="F4" s="6">
        <v>136200</v>
      </c>
      <c r="G4" s="6">
        <v>139700</v>
      </c>
      <c r="H4" s="6">
        <v>115200</v>
      </c>
      <c r="I4" s="6">
        <v>128100</v>
      </c>
      <c r="J4" s="6">
        <v>145900</v>
      </c>
      <c r="K4" s="6">
        <v>134700</v>
      </c>
      <c r="L4" s="6">
        <v>133900</v>
      </c>
      <c r="M4" s="6">
        <v>131800</v>
      </c>
      <c r="N4" s="6">
        <v>143000</v>
      </c>
      <c r="O4" s="6">
        <v>168400</v>
      </c>
      <c r="P4" s="6">
        <v>151100</v>
      </c>
      <c r="Q4" s="6">
        <v>121000</v>
      </c>
      <c r="R4" s="6">
        <v>157100</v>
      </c>
      <c r="S4" s="6">
        <v>139300</v>
      </c>
      <c r="T4" s="6">
        <v>117700</v>
      </c>
      <c r="U4" s="6">
        <v>112100</v>
      </c>
      <c r="V4" s="6">
        <v>154000</v>
      </c>
      <c r="W4" s="6">
        <v>158800</v>
      </c>
      <c r="X4" s="6">
        <v>120600</v>
      </c>
      <c r="Y4" s="6">
        <v>119200</v>
      </c>
      <c r="Z4" s="6">
        <v>122300</v>
      </c>
      <c r="AA4" s="6">
        <v>149100</v>
      </c>
      <c r="AB4" s="6">
        <v>150300</v>
      </c>
      <c r="AC4" s="6">
        <v>150500</v>
      </c>
      <c r="AD4" s="6">
        <v>130200</v>
      </c>
    </row>
    <row r="5" spans="1:30" ht="34.5" thickBot="1" x14ac:dyDescent="0.3">
      <c r="A5" s="8">
        <v>2</v>
      </c>
      <c r="B5" s="5" t="s">
        <v>2</v>
      </c>
      <c r="C5" s="15" t="s">
        <v>3</v>
      </c>
      <c r="D5" s="22" t="s">
        <v>11</v>
      </c>
      <c r="E5" s="6">
        <v>92400</v>
      </c>
      <c r="F5" s="6">
        <v>100500</v>
      </c>
      <c r="G5" s="6">
        <v>107000</v>
      </c>
      <c r="H5" s="6">
        <v>87200</v>
      </c>
      <c r="I5" s="6">
        <v>100900</v>
      </c>
      <c r="J5" s="6">
        <v>107600</v>
      </c>
      <c r="K5" s="6">
        <v>92200</v>
      </c>
      <c r="L5" s="6">
        <v>100200</v>
      </c>
      <c r="M5" s="6">
        <v>100400</v>
      </c>
      <c r="N5" s="6">
        <v>107500</v>
      </c>
      <c r="O5" s="6">
        <v>123900</v>
      </c>
      <c r="P5" s="6">
        <v>121300</v>
      </c>
      <c r="Q5" s="6">
        <v>85500</v>
      </c>
      <c r="R5" s="6">
        <v>119100</v>
      </c>
      <c r="S5" s="6">
        <v>94600</v>
      </c>
      <c r="T5" s="6">
        <v>92800</v>
      </c>
      <c r="U5" s="6">
        <v>94000</v>
      </c>
      <c r="V5" s="6">
        <v>128200</v>
      </c>
      <c r="W5" s="6">
        <v>121400</v>
      </c>
      <c r="X5" s="6">
        <v>87100</v>
      </c>
      <c r="Y5" s="6">
        <v>96500</v>
      </c>
      <c r="Z5" s="6">
        <v>99100</v>
      </c>
      <c r="AA5" s="6">
        <v>118800</v>
      </c>
      <c r="AB5" s="6">
        <v>117800</v>
      </c>
      <c r="AC5" s="6">
        <v>106000</v>
      </c>
      <c r="AD5" s="6">
        <v>88500</v>
      </c>
    </row>
    <row r="6" spans="1:30" s="14" customFormat="1" ht="34.5" thickBot="1" x14ac:dyDescent="0.3">
      <c r="A6" s="17">
        <v>3</v>
      </c>
      <c r="B6" s="18" t="s">
        <v>7</v>
      </c>
      <c r="C6" s="15" t="s">
        <v>4</v>
      </c>
      <c r="D6" s="19">
        <f t="shared" ref="D6:S6" si="0">IF(D4="","n/a",D4-D5)</f>
        <v>60619</v>
      </c>
      <c r="E6" s="19">
        <f t="shared" si="0"/>
        <v>34900</v>
      </c>
      <c r="F6" s="19">
        <f t="shared" si="0"/>
        <v>35700</v>
      </c>
      <c r="G6" s="19">
        <f t="shared" si="0"/>
        <v>32700</v>
      </c>
      <c r="H6" s="19">
        <f t="shared" si="0"/>
        <v>28000</v>
      </c>
      <c r="I6" s="19">
        <f t="shared" si="0"/>
        <v>27200</v>
      </c>
      <c r="J6" s="19">
        <f t="shared" si="0"/>
        <v>38300</v>
      </c>
      <c r="K6" s="19">
        <f t="shared" si="0"/>
        <v>42500</v>
      </c>
      <c r="L6" s="19">
        <f t="shared" si="0"/>
        <v>33700</v>
      </c>
      <c r="M6" s="19">
        <f t="shared" si="0"/>
        <v>31400</v>
      </c>
      <c r="N6" s="19">
        <f t="shared" si="0"/>
        <v>35500</v>
      </c>
      <c r="O6" s="19">
        <f t="shared" si="0"/>
        <v>44500</v>
      </c>
      <c r="P6" s="19">
        <f t="shared" si="0"/>
        <v>29800</v>
      </c>
      <c r="Q6" s="19">
        <f t="shared" si="0"/>
        <v>35500</v>
      </c>
      <c r="R6" s="19">
        <f t="shared" si="0"/>
        <v>38000</v>
      </c>
      <c r="S6" s="19">
        <f t="shared" si="0"/>
        <v>44700</v>
      </c>
      <c r="T6" s="19">
        <f t="shared" ref="T6:Z6" si="1">IF(T4="","n/a",T4-T5)</f>
        <v>24900</v>
      </c>
      <c r="U6" s="19">
        <f t="shared" si="1"/>
        <v>18100</v>
      </c>
      <c r="V6" s="19">
        <f t="shared" si="1"/>
        <v>25800</v>
      </c>
      <c r="W6" s="19">
        <f t="shared" si="1"/>
        <v>37400</v>
      </c>
      <c r="X6" s="19">
        <f t="shared" si="1"/>
        <v>33500</v>
      </c>
      <c r="Y6" s="19">
        <f t="shared" si="1"/>
        <v>22700</v>
      </c>
      <c r="Z6" s="19">
        <f t="shared" si="1"/>
        <v>23200</v>
      </c>
      <c r="AA6" s="19">
        <f t="shared" ref="AA6:AD6" si="2">IF(AA4="","n/a",AA4-AA5)</f>
        <v>30300</v>
      </c>
      <c r="AB6" s="19">
        <f t="shared" si="2"/>
        <v>32500</v>
      </c>
      <c r="AC6" s="19">
        <f t="shared" si="2"/>
        <v>44500</v>
      </c>
      <c r="AD6" s="19">
        <f t="shared" si="2"/>
        <v>41700</v>
      </c>
    </row>
    <row r="7" spans="1:30" s="14" customFormat="1" ht="48" thickBot="1" x14ac:dyDescent="0.3">
      <c r="A7" s="17">
        <v>4</v>
      </c>
      <c r="B7" s="18" t="s">
        <v>9</v>
      </c>
      <c r="C7" s="15" t="s">
        <v>4</v>
      </c>
      <c r="D7" s="24" t="s">
        <v>12</v>
      </c>
      <c r="E7" s="6">
        <v>18700</v>
      </c>
      <c r="F7" s="6">
        <v>23700</v>
      </c>
      <c r="G7" s="6">
        <v>24499.999999999996</v>
      </c>
      <c r="H7" s="6">
        <v>19500</v>
      </c>
      <c r="I7" s="6">
        <v>16500</v>
      </c>
      <c r="J7" s="6">
        <v>21800</v>
      </c>
      <c r="K7" s="6">
        <v>22700</v>
      </c>
      <c r="L7" s="6">
        <v>26800</v>
      </c>
      <c r="M7" s="6">
        <v>22300</v>
      </c>
      <c r="N7" s="6">
        <v>23400</v>
      </c>
      <c r="O7" s="6">
        <v>23100</v>
      </c>
      <c r="P7" s="6">
        <v>41300</v>
      </c>
      <c r="Q7" s="6">
        <v>22800</v>
      </c>
      <c r="R7" s="6">
        <v>24400</v>
      </c>
      <c r="S7" s="6">
        <v>29200</v>
      </c>
      <c r="T7" s="6">
        <v>16000</v>
      </c>
      <c r="U7" s="6">
        <v>11700</v>
      </c>
      <c r="V7" s="6">
        <v>16600</v>
      </c>
      <c r="W7" s="6">
        <v>23000</v>
      </c>
      <c r="X7" s="6">
        <v>21500</v>
      </c>
      <c r="Y7" s="6">
        <v>14600</v>
      </c>
      <c r="Z7" s="6">
        <v>14900</v>
      </c>
      <c r="AA7" s="6">
        <v>19500</v>
      </c>
      <c r="AB7" s="6">
        <v>20900</v>
      </c>
      <c r="AC7" s="6">
        <v>28700</v>
      </c>
      <c r="AD7" s="6">
        <v>26800</v>
      </c>
    </row>
    <row r="8" spans="1:30" s="14" customFormat="1" ht="34.5" thickBot="1" x14ac:dyDescent="0.3">
      <c r="A8" s="17">
        <v>5</v>
      </c>
      <c r="B8" s="20" t="s">
        <v>8</v>
      </c>
      <c r="C8" s="15" t="s">
        <v>4</v>
      </c>
      <c r="D8" s="21">
        <f t="shared" ref="D8:S8" si="3">IF(D6="n/a","n/a",D6+D7)</f>
        <v>90819</v>
      </c>
      <c r="E8" s="21">
        <f t="shared" si="3"/>
        <v>53600</v>
      </c>
      <c r="F8" s="21">
        <f t="shared" si="3"/>
        <v>59400</v>
      </c>
      <c r="G8" s="21">
        <f t="shared" si="3"/>
        <v>57200</v>
      </c>
      <c r="H8" s="21">
        <f t="shared" si="3"/>
        <v>47500</v>
      </c>
      <c r="I8" s="21">
        <f t="shared" si="3"/>
        <v>43700</v>
      </c>
      <c r="J8" s="21">
        <f t="shared" si="3"/>
        <v>60100</v>
      </c>
      <c r="K8" s="21">
        <f t="shared" si="3"/>
        <v>65200</v>
      </c>
      <c r="L8" s="21">
        <f t="shared" si="3"/>
        <v>60500</v>
      </c>
      <c r="M8" s="21">
        <f t="shared" si="3"/>
        <v>53700</v>
      </c>
      <c r="N8" s="21">
        <f t="shared" si="3"/>
        <v>58900</v>
      </c>
      <c r="O8" s="21">
        <f t="shared" si="3"/>
        <v>67600</v>
      </c>
      <c r="P8" s="21">
        <f t="shared" si="3"/>
        <v>71100</v>
      </c>
      <c r="Q8" s="21">
        <f t="shared" si="3"/>
        <v>58300</v>
      </c>
      <c r="R8" s="21">
        <f t="shared" si="3"/>
        <v>62400</v>
      </c>
      <c r="S8" s="21">
        <f t="shared" si="3"/>
        <v>73900</v>
      </c>
      <c r="T8" s="21">
        <f t="shared" ref="T8:AC8" si="4">IF(T6="n/a","n/a",T6+T7)</f>
        <v>40900</v>
      </c>
      <c r="U8" s="21">
        <f t="shared" si="4"/>
        <v>29800</v>
      </c>
      <c r="V8" s="21">
        <f t="shared" si="4"/>
        <v>42400</v>
      </c>
      <c r="W8" s="21">
        <f t="shared" si="4"/>
        <v>60400</v>
      </c>
      <c r="X8" s="21">
        <f t="shared" si="4"/>
        <v>55000</v>
      </c>
      <c r="Y8" s="21">
        <f t="shared" si="4"/>
        <v>37300</v>
      </c>
      <c r="Z8" s="21">
        <f t="shared" si="4"/>
        <v>38100</v>
      </c>
      <c r="AA8" s="21">
        <f t="shared" si="4"/>
        <v>49800</v>
      </c>
      <c r="AB8" s="21">
        <f t="shared" si="4"/>
        <v>53400</v>
      </c>
      <c r="AC8" s="21">
        <f t="shared" si="4"/>
        <v>73200</v>
      </c>
      <c r="AD8" s="21">
        <f>IF(AD6="n/a","n/a",AD6+AD7)</f>
        <v>68500</v>
      </c>
    </row>
    <row r="9" spans="1:30" s="10" customFormat="1" ht="15.75" x14ac:dyDescent="0.25">
      <c r="A9" s="11"/>
      <c r="B9" s="12"/>
      <c r="C9" s="16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"/>
    </row>
    <row r="10" spans="1:30" x14ac:dyDescent="0.25">
      <c r="B10" s="23" t="s">
        <v>5</v>
      </c>
    </row>
    <row r="11" spans="1:30" x14ac:dyDescent="0.25">
      <c r="B11" s="23" t="s">
        <v>13</v>
      </c>
    </row>
    <row r="12" spans="1:30" x14ac:dyDescent="0.25">
      <c r="B12" s="23" t="s">
        <v>6</v>
      </c>
    </row>
  </sheetData>
  <customSheetViews>
    <customSheetView guid="{8925193B-C853-4D01-B936-2E82B771FA45}">
      <selection sqref="A1:P1"/>
      <pageMargins left="0.70866141732283472" right="0.70866141732283472" top="0.78740157480314965" bottom="0.78740157480314965" header="0.31496062992125984" footer="0.31496062992125984"/>
      <pageSetup paperSize="9" scale="60" orientation="landscape"/>
    </customSheetView>
  </customSheetViews>
  <mergeCells count="2">
    <mergeCell ref="W2:AD2"/>
    <mergeCell ref="B1:AD1"/>
  </mergeCells>
  <pageMargins left="0.27559055118110237" right="0.15748031496062992" top="1.1811023622047245" bottom="0.78740157480314965" header="0.31496062992125984" footer="0.31496062992125984"/>
  <pageSetup paperSize="9" scale="4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zoomScaleSheetLayoutView="110" workbookViewId="0">
      <selection activeCell="I7" sqref="I7"/>
    </sheetView>
  </sheetViews>
  <sheetFormatPr defaultRowHeight="15" x14ac:dyDescent="0.25"/>
  <cols>
    <col min="1" max="1" width="16.28515625" customWidth="1"/>
  </cols>
  <sheetData>
    <row r="1" spans="1:10" ht="15.75" x14ac:dyDescent="0.25">
      <c r="A1" s="38" t="s">
        <v>14</v>
      </c>
      <c r="B1" s="38"/>
      <c r="C1" s="38"/>
      <c r="D1" s="38"/>
      <c r="E1" s="38"/>
      <c r="F1" s="38"/>
      <c r="G1" s="38"/>
      <c r="H1" s="38"/>
    </row>
    <row r="2" spans="1:10" ht="15.75" x14ac:dyDescent="0.25">
      <c r="A2" s="39" t="s">
        <v>18</v>
      </c>
      <c r="B2" s="39"/>
      <c r="C2" s="39"/>
      <c r="D2" s="39"/>
      <c r="E2" s="39"/>
      <c r="F2" s="39"/>
      <c r="G2" s="39"/>
      <c r="H2" s="39"/>
      <c r="I2" s="32"/>
      <c r="J2" s="32"/>
    </row>
    <row r="3" spans="1:10" ht="25.5" customHeight="1" x14ac:dyDescent="0.25">
      <c r="A3" s="40" t="s">
        <v>27</v>
      </c>
      <c r="B3" s="40"/>
      <c r="C3" s="40"/>
      <c r="D3" s="40"/>
      <c r="E3" s="40"/>
      <c r="F3" s="40"/>
      <c r="G3" s="40"/>
      <c r="H3" s="40"/>
    </row>
    <row r="4" spans="1:10" ht="15.75" x14ac:dyDescent="0.25">
      <c r="A4" s="38" t="s">
        <v>15</v>
      </c>
      <c r="B4" s="38"/>
      <c r="C4" s="38"/>
      <c r="D4" s="38"/>
      <c r="E4" s="38"/>
      <c r="F4" s="38"/>
      <c r="G4" s="38"/>
      <c r="H4" s="38"/>
    </row>
    <row r="5" spans="1:10" ht="57.75" customHeight="1" x14ac:dyDescent="0.25">
      <c r="A5" s="37" t="s">
        <v>19</v>
      </c>
      <c r="B5" s="37"/>
      <c r="C5" s="37"/>
      <c r="D5" s="37"/>
      <c r="E5" s="37"/>
      <c r="F5" s="37"/>
      <c r="G5" s="37"/>
      <c r="H5" s="37"/>
    </row>
    <row r="6" spans="1:10" ht="52.5" customHeight="1" x14ac:dyDescent="0.25">
      <c r="A6" s="37" t="s">
        <v>21</v>
      </c>
      <c r="B6" s="37"/>
      <c r="C6" s="37"/>
      <c r="D6" s="37"/>
      <c r="E6" s="37"/>
      <c r="F6" s="37"/>
      <c r="G6" s="37"/>
      <c r="H6" s="37"/>
    </row>
    <row r="7" spans="1:10" ht="39.75" customHeight="1" x14ac:dyDescent="0.25">
      <c r="A7" s="37" t="s">
        <v>20</v>
      </c>
      <c r="B7" s="37"/>
      <c r="C7" s="37"/>
      <c r="D7" s="37"/>
      <c r="E7" s="37"/>
      <c r="F7" s="37"/>
      <c r="G7" s="37"/>
      <c r="H7" s="37"/>
    </row>
    <row r="9" spans="1:10" ht="15.75" x14ac:dyDescent="0.25">
      <c r="A9" s="38" t="s">
        <v>16</v>
      </c>
      <c r="B9" s="38"/>
      <c r="C9" s="38"/>
      <c r="D9" s="38"/>
      <c r="E9" s="38"/>
      <c r="F9" s="38"/>
      <c r="G9" s="38"/>
      <c r="H9" s="38"/>
    </row>
    <row r="10" spans="1:10" x14ac:dyDescent="0.25">
      <c r="A10" s="37" t="s">
        <v>24</v>
      </c>
      <c r="B10" s="37"/>
      <c r="C10" s="37"/>
      <c r="D10" s="37"/>
      <c r="E10" s="37"/>
      <c r="F10" s="37"/>
      <c r="G10" s="37"/>
      <c r="H10" s="37"/>
    </row>
    <row r="11" spans="1:10" ht="40.5" customHeight="1" x14ac:dyDescent="0.25">
      <c r="A11" s="37" t="s">
        <v>23</v>
      </c>
      <c r="B11" s="37"/>
      <c r="C11" s="37"/>
      <c r="D11" s="37"/>
      <c r="E11" s="37"/>
      <c r="F11" s="37"/>
      <c r="G11" s="37"/>
      <c r="H11" s="37"/>
    </row>
    <row r="13" spans="1:10" ht="15.75" x14ac:dyDescent="0.25">
      <c r="A13" s="38" t="s">
        <v>17</v>
      </c>
      <c r="B13" s="38"/>
      <c r="C13" s="38"/>
      <c r="D13" s="38"/>
      <c r="E13" s="38"/>
      <c r="F13" s="38"/>
      <c r="G13" s="38"/>
      <c r="H13" s="38"/>
    </row>
    <row r="14" spans="1:10" ht="41.25" customHeight="1" x14ac:dyDescent="0.25">
      <c r="A14" s="37" t="s">
        <v>22</v>
      </c>
      <c r="B14" s="37"/>
      <c r="C14" s="37"/>
      <c r="D14" s="37"/>
      <c r="E14" s="37"/>
      <c r="F14" s="37"/>
      <c r="G14" s="37"/>
      <c r="H14" s="37"/>
    </row>
    <row r="15" spans="1:10" x14ac:dyDescent="0.25">
      <c r="B15" s="33"/>
    </row>
  </sheetData>
  <mergeCells count="12">
    <mergeCell ref="A7:H7"/>
    <mergeCell ref="A9:H9"/>
    <mergeCell ref="A10:H10"/>
    <mergeCell ref="A11:H11"/>
    <mergeCell ref="A13:H13"/>
    <mergeCell ref="A14:H14"/>
    <mergeCell ref="A5:H5"/>
    <mergeCell ref="A6:H6"/>
    <mergeCell ref="A1:H1"/>
    <mergeCell ref="A2:H2"/>
    <mergeCell ref="A3:H3"/>
    <mergeCell ref="A4:H4"/>
  </mergeCells>
  <pageMargins left="1.1811023622047245" right="0.2" top="0.74803149606299213" bottom="0.4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C-1</vt:lpstr>
      <vt:lpstr>Metadata</vt:lpstr>
      <vt:lpstr>'C-1'!Область_печати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Корнюшко Юлия Владимировна</cp:lastModifiedBy>
  <cp:lastPrinted>2025-11-20T12:31:35Z</cp:lastPrinted>
  <dcterms:created xsi:type="dcterms:W3CDTF">2011-05-01T09:55:58Z</dcterms:created>
  <dcterms:modified xsi:type="dcterms:W3CDTF">2025-11-25T07:23:59Z</dcterms:modified>
</cp:coreProperties>
</file>