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5" yWindow="120" windowWidth="19125" windowHeight="7740"/>
  </bookViews>
  <sheets>
    <sheet name="C-4" sheetId="5" r:id="rId1"/>
    <sheet name="Метаданыя" sheetId="6" r:id="rId2"/>
  </sheets>
  <definedNames>
    <definedName name="_xlnm.Print_Area" localSheetId="0">'C-4'!$A$1:$AD$21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11" i="5" l="1"/>
  <c r="AD13" i="5" s="1"/>
  <c r="AD15" i="5" s="1"/>
  <c r="AD7" i="5"/>
  <c r="AC11" i="5" l="1"/>
  <c r="AC13" i="5" s="1"/>
  <c r="AC15" i="5" s="1"/>
  <c r="AC7" i="5"/>
  <c r="AB11" i="5" l="1"/>
  <c r="AB7" i="5"/>
  <c r="AB13" i="5" l="1"/>
  <c r="AB15" i="5" s="1"/>
  <c r="AA11" i="5"/>
  <c r="AA13" i="5" s="1"/>
  <c r="AA15" i="5" s="1"/>
  <c r="AA7" i="5"/>
  <c r="Z11" i="5" l="1"/>
  <c r="Z13" i="5" s="1"/>
  <c r="Z15" i="5" s="1"/>
  <c r="Z7" i="5"/>
  <c r="Y11" i="5" l="1"/>
  <c r="Y13" i="5" s="1"/>
  <c r="Y15" i="5" s="1"/>
  <c r="Y7" i="5"/>
  <c r="W11" i="5" l="1"/>
  <c r="X7" i="5" l="1"/>
  <c r="W7" i="5" l="1"/>
  <c r="X11" i="5" l="1"/>
  <c r="X13" i="5" s="1"/>
  <c r="X15" i="5" s="1"/>
  <c r="H11" i="5" l="1"/>
  <c r="H13" i="5" s="1"/>
  <c r="H15" i="5" s="1"/>
  <c r="I11" i="5"/>
  <c r="I13" i="5"/>
  <c r="I15" i="5" s="1"/>
  <c r="J11" i="5"/>
  <c r="J13" i="5" s="1"/>
  <c r="J15" i="5" s="1"/>
  <c r="K11" i="5"/>
  <c r="K13" i="5" s="1"/>
  <c r="K15" i="5" s="1"/>
  <c r="L11" i="5"/>
  <c r="L13" i="5" s="1"/>
  <c r="L15" i="5" s="1"/>
  <c r="M11" i="5"/>
  <c r="M13" i="5" s="1"/>
  <c r="M15" i="5" s="1"/>
  <c r="N11" i="5"/>
  <c r="N13" i="5" s="1"/>
  <c r="N15" i="5" s="1"/>
  <c r="O11" i="5"/>
  <c r="O13" i="5" s="1"/>
  <c r="O15" i="5" s="1"/>
  <c r="P11" i="5"/>
  <c r="P13" i="5" s="1"/>
  <c r="P15" i="5" s="1"/>
  <c r="Q11" i="5"/>
  <c r="Q13" i="5"/>
  <c r="Q15" i="5" s="1"/>
  <c r="R11" i="5"/>
  <c r="R13" i="5" s="1"/>
  <c r="R15" i="5" s="1"/>
  <c r="S11" i="5"/>
  <c r="S13" i="5" s="1"/>
  <c r="S15" i="5" s="1"/>
  <c r="T11" i="5"/>
  <c r="T13" i="5" s="1"/>
  <c r="T15" i="5" s="1"/>
  <c r="U11" i="5"/>
  <c r="U13" i="5" s="1"/>
  <c r="U15" i="5" s="1"/>
  <c r="V11" i="5"/>
  <c r="V13" i="5" s="1"/>
  <c r="V15" i="5" s="1"/>
  <c r="W13" i="5"/>
  <c r="W15" i="5" s="1"/>
  <c r="G11" i="5"/>
  <c r="G13" i="5" s="1"/>
  <c r="G15" i="5" s="1"/>
  <c r="T7" i="5"/>
  <c r="U7" i="5"/>
  <c r="V7" i="5"/>
  <c r="G7" i="5"/>
  <c r="H7" i="5"/>
  <c r="I7" i="5"/>
  <c r="J7" i="5"/>
  <c r="K7" i="5"/>
  <c r="L7" i="5"/>
  <c r="M7" i="5"/>
  <c r="N7" i="5"/>
  <c r="O7" i="5"/>
  <c r="P7" i="5"/>
  <c r="Q7" i="5"/>
  <c r="R7" i="5"/>
  <c r="S7" i="5"/>
</calcChain>
</file>

<file path=xl/sharedStrings.xml><?xml version="1.0" encoding="utf-8"?>
<sst xmlns="http://schemas.openxmlformats.org/spreadsheetml/2006/main" count="66" uniqueCount="39">
  <si>
    <r>
      <t>млн. м</t>
    </r>
    <r>
      <rPr>
        <vertAlign val="superscript"/>
        <sz val="12"/>
        <rFont val="Calibri"/>
      </rPr>
      <t>3</t>
    </r>
  </si>
  <si>
    <t>…</t>
  </si>
  <si>
    <r>
      <t>м</t>
    </r>
    <r>
      <rPr>
        <vertAlign val="superscript"/>
        <sz val="12"/>
        <rFont val="Calibri"/>
      </rPr>
      <t xml:space="preserve">3 </t>
    </r>
    <r>
      <rPr>
        <sz val="12"/>
        <rFont val="Calibri"/>
        <family val="2"/>
        <charset val="204"/>
      </rPr>
      <t>на душу насельніцтва</t>
    </r>
  </si>
  <si>
    <t>млн. чалавек</t>
  </si>
  <si>
    <t>Адзінка</t>
  </si>
  <si>
    <t>Вада, якая пастаўляецца насельніцтву галіной водазабеспячэння</t>
  </si>
  <si>
    <t>Насельніцтва, якое мае доступ да водазабеспячэння (ацэнка)</t>
  </si>
  <si>
    <t>Насельніцтва, якое не мае доступ да водазабеспячэння (самазабеспячэнне) (ацэнка)</t>
  </si>
  <si>
    <t>Спажыванне вады  насельніцтвам за кошт самазабеспячэння</t>
  </si>
  <si>
    <t>Агульнае спажыванне вады насельніцтвам (ацэнка)</t>
  </si>
  <si>
    <t>Даведачна:</t>
  </si>
  <si>
    <t>Паказчык 1 прадстаўлены па даных Міністэрства жыллёва-камунальнай гаспадаркі Рэспублікі Беларусь (водпуск вады насельніцтву).</t>
  </si>
  <si>
    <t>Паказчыкі 2-4, 6-7, 9: ацэнка Белстата на падставе даных Белстата аб колькасці насельніцтва,  колькасці хатніх гаспадарак, сярэднім памеры хатняй гаспадаркі, а таксама долі хатніх гаспадарак, якія пражываюць у кватэрах (дамах), абсталяваных водаправодам.</t>
  </si>
  <si>
    <t>Паказчык:</t>
  </si>
  <si>
    <t>Метадалогія:</t>
  </si>
  <si>
    <t>Крыніца даных:</t>
  </si>
  <si>
    <t>Значнасць паказчыка:</t>
  </si>
  <si>
    <t>C4 – Бытавое водаспажыванне ў разліку на душу насельніцтва</t>
  </si>
  <si>
    <t>дазваляе вызначаць узровень развіцця воднай гаспадаркі і ступень даступнасці вады для забеспячэння бытавых патрэб насельніцтва. Акрамя таго, дапамагае выявіць тэндэнцыі ў вобласці водакарыстання ў краіне.</t>
  </si>
  <si>
    <t>Сціслае апісанне:</t>
  </si>
  <si>
    <t>Паказчык 5: ацэнка Белстата на падставе даных Міністэрства жыллёва-камунальнай гаспадаркі Рэспублікі Беларусь (водпуск вады насельніцтву), а таксама даных Белстата аб колькасці хатніх гаспадарак, сярэднім памеры хатняй гаспадаркі і долі хатніх гаспадарак,</t>
  </si>
  <si>
    <t xml:space="preserve"> якія пражываюць у кватэрах (дамах), абсталяваных водаправодам.</t>
  </si>
  <si>
    <t>Выкарыстанне вады на душу насельніцтва, якое мае доступ да водазабеспячэння (ацэнка)</t>
  </si>
  <si>
    <t>Вада, якая пастаўляецца насельніцтву галіной водазабеспячэння: адміністрацыйныя даныя аб водпуску вады насельніцтву; адказным за фарміраванне даных з'яўляецца Міністэрства жыллёва-камунальнай гаспадаркі Рэспублікі Беларусь.</t>
  </si>
  <si>
    <r>
      <t xml:space="preserve">Часовыя рады даных па паказчыках за перыяд 1990-2024 гг., Табліца С-4: Бытавое водаспажыванне ў разліку на душу насельніцтва: </t>
    </r>
    <r>
      <rPr>
        <sz val="14"/>
        <rFont val="Calibri"/>
        <family val="2"/>
        <charset val="204"/>
      </rPr>
      <t xml:space="preserve"> </t>
    </r>
    <r>
      <rPr>
        <i/>
        <sz val="14"/>
        <rFont val="Calibri"/>
        <family val="2"/>
        <charset val="204"/>
      </rPr>
      <t>Беларусь</t>
    </r>
  </si>
  <si>
    <t>На 10.10.2025</t>
  </si>
  <si>
    <t>за 2001-2024 гг.</t>
  </si>
  <si>
    <t>Насельніцтва, якое забяспечваецца вадой галіной водазабеспячэння</t>
  </si>
  <si>
    <t>Насельніцтва, якое самастойна забяспечвае сябе вадой</t>
  </si>
  <si>
    <t>Агульнае спажыванне вады насельніцтвам (галіна водазабеспячэння і самазабеспячэнне)</t>
  </si>
  <si>
    <t>Сярэднегадавая колькасць насельніцтва</t>
  </si>
  <si>
    <t>вада, якая пастаўляецца насельніцтву галіной водазабеспячэння, а таксама спажыванне вады насельніцтвам за кошт самазабеспячэння (ацэначныя даныя); ацэнка насельніцтва, якое мае / не мае доступ да водазабеспячэння.</t>
  </si>
  <si>
    <t>Колькасць насельніцтва, якое не мае доступ да водазабеспячэння, ацэнена, як рознасць паміж агульнай колькасцю насельніцтва краіны і колькасцю насельніцтва, якое мае доступ да водазабеспячэння.</t>
  </si>
  <si>
    <t>Ацэнка водаспажывання насельніцтвам, якое самастойна забяспечвае сябе вадой, ажыццяўляецца на падставе даных аб водпуску вады насельніцтву, а таксама колькасці насельніцтва, якое мае / не мае доступ да водазабеспячэння.</t>
  </si>
  <si>
    <t>Насельніцтва, якое мае / не мае доступ да водазабеспячэння: ацэнка на падставе даных выбарачнага абследавання хатніх гаспадарак і перапісаў насельніцтва 1999 г., 2009 г., 2019 г.; адказным за фарміраванне інфармацыі з'яўляецца Нацыянальны статыстычны камітэт Рэспублікі Беларусь.</t>
  </si>
  <si>
    <t>Выкарыстанне вады на душу насельніцтва, якое самастойна забяспечвае сябе вадой (ацэнка)</t>
  </si>
  <si>
    <t>Спажыванне вады  насельніцтвам за кошт самазабеспячэння: ацэнка на падставе адміністрацыйных даных аб водпуску вады насельніцтву (адказным за фарміраванне даных з'яўляецца Міністэрства жыллёва-камунальнай гаспадаркі Рэспублікі Беларусь), а таксама даных выбарачнага абследавання хатніх гаспадарак і перапісаў насельніцтва 1999 г., 2009 г., 2019 г. (адказным за фарміраванне інфармацыі з'яўляецца Нацыянальны статыстычны камітэт Рэспублікі Беларусь).</t>
  </si>
  <si>
    <t>Агульны аб'ём бытавога водаспажывання (за кошт галіны водазабеспячэння і самазабеспячэння) у разліку на душу насельніцтва (ацэнка)</t>
  </si>
  <si>
    <t>Ацэнка колькасці насельніцтва, якое мае доступ да сістэм водазабеспячэння, ажыццяўляецца пуцём перамножвання даных аб удзельнай вазе хатніх гаспадарак, якія пражываюць у кватэрах (дамах), абсталяваных водаправодам, агульнай колькасці хатніх гаспадарак, а таксама сярэднім памеры адной хатняй гаспадаркі асобна па хатніх гаспадарках, якія пражываюць у гарадах і пасёлках гарадскога тыпу, і хатніх гаспадарках, якія пражываюць у сельскіх населеных пунктах.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</si>
</sst>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2"/>
      <name val="Calibri"/>
    </font>
    <font>
      <sz val="11"/>
      <name val="Calibri"/>
      <family val="2"/>
    </font>
    <font>
      <b/>
      <sz val="12"/>
      <name val="Calibri"/>
    </font>
    <font>
      <vertAlign val="superscript"/>
      <sz val="12"/>
      <name val="Calibri"/>
    </font>
    <font>
      <sz val="10"/>
      <name val="Calibri"/>
    </font>
    <font>
      <b/>
      <sz val="14"/>
      <name val="Calibri"/>
      <family val="2"/>
      <charset val="204"/>
    </font>
    <font>
      <sz val="12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Calibri"/>
      <family val="2"/>
      <charset val="204"/>
    </font>
    <font>
      <i/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justify"/>
    </xf>
    <xf numFmtId="0" fontId="1" fillId="2" borderId="1" xfId="0" applyFont="1" applyFill="1" applyBorder="1"/>
    <xf numFmtId="0" fontId="1" fillId="2" borderId="0" xfId="0" applyFont="1" applyFill="1"/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9" fillId="2" borderId="0" xfId="0" applyFont="1" applyFill="1"/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0" fontId="11" fillId="0" borderId="0" xfId="1"/>
    <xf numFmtId="0" fontId="13" fillId="0" borderId="0" xfId="1" applyFont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0" fontId="13" fillId="0" borderId="0" xfId="1" applyFont="1" applyAlignment="1">
      <alignment horizontal="left" vertical="center" wrapText="1" indent="2"/>
    </xf>
    <xf numFmtId="0" fontId="13" fillId="0" borderId="0" xfId="1" applyFont="1" applyAlignment="1">
      <alignment horizontal="left" vertical="center" wrapText="1"/>
    </xf>
    <xf numFmtId="0" fontId="11" fillId="0" borderId="0" xfId="1" applyAlignment="1">
      <alignment horizontal="left" vertical="top"/>
    </xf>
    <xf numFmtId="0" fontId="13" fillId="0" borderId="0" xfId="1" applyFont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4" borderId="7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2" fillId="2" borderId="0" xfId="0" applyNumberFormat="1" applyFont="1" applyFill="1"/>
    <xf numFmtId="164" fontId="8" fillId="3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9" fillId="5" borderId="11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12" fillId="3" borderId="0" xfId="1" applyFont="1" applyFill="1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top"/>
    </xf>
    <xf numFmtId="0" fontId="12" fillId="3" borderId="0" xfId="0" applyFont="1" applyFill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" name="Tabulka10" displayName="Tabulka10" ref="A3:A16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zoomScale="70" zoomScaleNormal="70" zoomScaleSheetLayoutView="85" workbookViewId="0">
      <selection activeCell="G7" sqref="G7:AD7"/>
    </sheetView>
  </sheetViews>
  <sheetFormatPr defaultColWidth="11.42578125" defaultRowHeight="15" x14ac:dyDescent="0.25"/>
  <cols>
    <col min="1" max="1" width="5.7109375" style="1" customWidth="1"/>
    <col min="2" max="2" width="27.42578125" style="1" customWidth="1"/>
    <col min="3" max="3" width="14.42578125" style="1" customWidth="1"/>
    <col min="4" max="30" width="10.85546875" style="1" customWidth="1"/>
    <col min="31" max="16384" width="11.42578125" style="1"/>
  </cols>
  <sheetData>
    <row r="1" spans="1:30" ht="18.75" x14ac:dyDescent="0.3">
      <c r="B1" s="53" t="s">
        <v>24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30" ht="16.5" thickBot="1" x14ac:dyDescent="0.3">
      <c r="B2" s="2"/>
      <c r="W2" s="54" t="s">
        <v>25</v>
      </c>
      <c r="X2" s="54"/>
      <c r="Y2" s="54"/>
      <c r="Z2" s="54"/>
      <c r="AA2" s="54"/>
      <c r="AB2" s="54"/>
      <c r="AC2" s="54"/>
      <c r="AD2" s="54"/>
    </row>
    <row r="3" spans="1:30" s="4" customFormat="1" ht="16.5" thickBot="1" x14ac:dyDescent="0.3">
      <c r="A3" s="3"/>
      <c r="B3" s="46"/>
      <c r="C3" s="47" t="s">
        <v>4</v>
      </c>
      <c r="D3" s="48">
        <v>1990</v>
      </c>
      <c r="E3" s="48">
        <v>1995</v>
      </c>
      <c r="F3" s="48">
        <v>2000</v>
      </c>
      <c r="G3" s="48">
        <v>2001</v>
      </c>
      <c r="H3" s="48">
        <v>2002</v>
      </c>
      <c r="I3" s="48">
        <v>2003</v>
      </c>
      <c r="J3" s="48">
        <v>2004</v>
      </c>
      <c r="K3" s="48">
        <v>2005</v>
      </c>
      <c r="L3" s="48">
        <v>2006</v>
      </c>
      <c r="M3" s="48">
        <v>2007</v>
      </c>
      <c r="N3" s="48">
        <v>2008</v>
      </c>
      <c r="O3" s="48">
        <v>2009</v>
      </c>
      <c r="P3" s="48">
        <v>2010</v>
      </c>
      <c r="Q3" s="48">
        <v>2011</v>
      </c>
      <c r="R3" s="48">
        <v>2012</v>
      </c>
      <c r="S3" s="49">
        <v>2013</v>
      </c>
      <c r="T3" s="48">
        <v>2014</v>
      </c>
      <c r="U3" s="48">
        <v>2015</v>
      </c>
      <c r="V3" s="48">
        <v>2016</v>
      </c>
      <c r="W3" s="49">
        <v>2017</v>
      </c>
      <c r="X3" s="49">
        <v>2018</v>
      </c>
      <c r="Y3" s="49">
        <v>2019</v>
      </c>
      <c r="Z3" s="49">
        <v>2020</v>
      </c>
      <c r="AA3" s="49">
        <v>2021</v>
      </c>
      <c r="AB3" s="49">
        <v>2022</v>
      </c>
      <c r="AC3" s="49">
        <v>2023</v>
      </c>
      <c r="AD3" s="49">
        <v>2024</v>
      </c>
    </row>
    <row r="4" spans="1:30" s="4" customFormat="1" ht="16.5" customHeight="1" thickBot="1" x14ac:dyDescent="0.3">
      <c r="A4" s="3"/>
      <c r="B4" s="55" t="s">
        <v>27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7"/>
    </row>
    <row r="5" spans="1:30" s="4" customFormat="1" ht="47.25" customHeight="1" thickBot="1" x14ac:dyDescent="0.3">
      <c r="A5" s="10">
        <v>1</v>
      </c>
      <c r="B5" s="9" t="s">
        <v>5</v>
      </c>
      <c r="C5" s="12" t="s">
        <v>0</v>
      </c>
      <c r="D5" s="14" t="s">
        <v>1</v>
      </c>
      <c r="E5" s="14" t="s">
        <v>1</v>
      </c>
      <c r="F5" s="14" t="s">
        <v>1</v>
      </c>
      <c r="G5" s="15">
        <v>557.70730000000003</v>
      </c>
      <c r="H5" s="15">
        <v>575.19759999999997</v>
      </c>
      <c r="I5" s="23">
        <v>568.1626</v>
      </c>
      <c r="J5" s="23">
        <v>558.35109999999997</v>
      </c>
      <c r="K5" s="23">
        <v>540.27890000000002</v>
      </c>
      <c r="L5" s="23">
        <v>521.80939999999998</v>
      </c>
      <c r="M5" s="23">
        <v>481.14240000000001</v>
      </c>
      <c r="N5" s="23">
        <v>408.75580000000002</v>
      </c>
      <c r="O5" s="23">
        <v>352.07170000000002</v>
      </c>
      <c r="P5" s="23">
        <v>352.11180000000002</v>
      </c>
      <c r="Q5" s="23">
        <v>307.63499999999999</v>
      </c>
      <c r="R5" s="24">
        <v>335.58800000000002</v>
      </c>
      <c r="S5" s="24">
        <v>340.49599999999998</v>
      </c>
      <c r="T5" s="24">
        <v>346.18200000000002</v>
      </c>
      <c r="U5" s="24">
        <v>348.52960000000002</v>
      </c>
      <c r="V5" s="24">
        <v>339.08080000000001</v>
      </c>
      <c r="W5" s="24">
        <v>332.76089999999999</v>
      </c>
      <c r="X5" s="24">
        <v>328.9554</v>
      </c>
      <c r="Y5" s="45">
        <v>331.61059999999998</v>
      </c>
      <c r="Z5" s="45">
        <v>339.02019000000001</v>
      </c>
      <c r="AA5" s="45">
        <v>338.82040000000001</v>
      </c>
      <c r="AB5" s="45">
        <v>330.84269999999998</v>
      </c>
      <c r="AC5" s="45">
        <v>334.77143000000001</v>
      </c>
      <c r="AD5" s="45">
        <v>333.83485999999999</v>
      </c>
    </row>
    <row r="6" spans="1:30" s="4" customFormat="1" ht="52.9" customHeight="1" thickBot="1" x14ac:dyDescent="0.3">
      <c r="A6" s="10">
        <v>2</v>
      </c>
      <c r="B6" s="9" t="s">
        <v>6</v>
      </c>
      <c r="C6" s="12" t="s">
        <v>3</v>
      </c>
      <c r="D6" s="14" t="s">
        <v>1</v>
      </c>
      <c r="E6" s="14" t="s">
        <v>1</v>
      </c>
      <c r="F6" s="16">
        <v>7.7562697293000014</v>
      </c>
      <c r="G6" s="16">
        <v>7.6990364901000001</v>
      </c>
      <c r="H6" s="16">
        <v>7.9794084789000017</v>
      </c>
      <c r="I6" s="16">
        <v>7.9801460540999996</v>
      </c>
      <c r="J6" s="16">
        <v>8.0093690523000003</v>
      </c>
      <c r="K6" s="16">
        <v>8.0744160222000012</v>
      </c>
      <c r="L6" s="16">
        <v>8.2919413656000014</v>
      </c>
      <c r="M6" s="16">
        <v>8.3273965496999995</v>
      </c>
      <c r="N6" s="16">
        <v>8.3667647997000021</v>
      </c>
      <c r="O6" s="40">
        <v>8.3054907234000002</v>
      </c>
      <c r="P6" s="40">
        <v>8.2702891454999978</v>
      </c>
      <c r="Q6" s="40">
        <v>8.2673898724000008</v>
      </c>
      <c r="R6" s="40">
        <v>8.4767424182999989</v>
      </c>
      <c r="S6" s="40">
        <v>8.5936410424999998</v>
      </c>
      <c r="T6" s="40">
        <v>8.631741893500001</v>
      </c>
      <c r="U6" s="40">
        <v>8.8179636117999998</v>
      </c>
      <c r="V6" s="40">
        <v>8.9161150124000006</v>
      </c>
      <c r="W6" s="40">
        <v>8.9975088567999997</v>
      </c>
      <c r="X6" s="40">
        <v>9.0470740542999994</v>
      </c>
      <c r="Y6" s="40">
        <v>9.0483779387999999</v>
      </c>
      <c r="Z6" s="40">
        <v>9.0420864600000002</v>
      </c>
      <c r="AA6" s="40">
        <v>8.9580409969999995</v>
      </c>
      <c r="AB6" s="40">
        <v>8.945851655000002</v>
      </c>
      <c r="AC6" s="45">
        <v>8.9359634329999995</v>
      </c>
      <c r="AD6" s="45">
        <v>8.9432376799999993</v>
      </c>
    </row>
    <row r="7" spans="1:30" s="4" customFormat="1" ht="63" customHeight="1" thickBot="1" x14ac:dyDescent="0.3">
      <c r="A7" s="10">
        <v>3</v>
      </c>
      <c r="B7" s="25" t="s">
        <v>22</v>
      </c>
      <c r="C7" s="50" t="s">
        <v>2</v>
      </c>
      <c r="D7" s="27" t="s">
        <v>1</v>
      </c>
      <c r="E7" s="27" t="s">
        <v>1</v>
      </c>
      <c r="F7" s="27" t="s">
        <v>1</v>
      </c>
      <c r="G7" s="28">
        <f t="shared" ref="G7:V7" si="0">IF(G5="", "n/a", G5/G6)</f>
        <v>72.438583804238618</v>
      </c>
      <c r="H7" s="28">
        <f t="shared" si="0"/>
        <v>72.085243100537895</v>
      </c>
      <c r="I7" s="28">
        <f t="shared" si="0"/>
        <v>71.197017717249963</v>
      </c>
      <c r="J7" s="28">
        <f t="shared" si="0"/>
        <v>69.712245290989785</v>
      </c>
      <c r="K7" s="28">
        <f t="shared" si="0"/>
        <v>66.912442771656018</v>
      </c>
      <c r="L7" s="28">
        <f t="shared" si="0"/>
        <v>62.929702103874206</v>
      </c>
      <c r="M7" s="28">
        <f t="shared" si="0"/>
        <v>57.77825003630138</v>
      </c>
      <c r="N7" s="28">
        <f t="shared" si="0"/>
        <v>48.854701881264347</v>
      </c>
      <c r="O7" s="28">
        <f t="shared" si="0"/>
        <v>42.390234571940283</v>
      </c>
      <c r="P7" s="28">
        <f t="shared" si="0"/>
        <v>42.575512633870837</v>
      </c>
      <c r="Q7" s="28">
        <f t="shared" si="0"/>
        <v>37.21065593229298</v>
      </c>
      <c r="R7" s="28">
        <f t="shared" si="0"/>
        <v>39.58926477174964</v>
      </c>
      <c r="S7" s="28">
        <f t="shared" si="0"/>
        <v>39.621855080526537</v>
      </c>
      <c r="T7" s="28">
        <f t="shared" si="0"/>
        <v>40.105694108009295</v>
      </c>
      <c r="U7" s="28">
        <f t="shared" si="0"/>
        <v>39.52495330482035</v>
      </c>
      <c r="V7" s="28">
        <f t="shared" si="0"/>
        <v>38.030106108818323</v>
      </c>
      <c r="W7" s="28">
        <f t="shared" ref="W7:AC7" si="1">IF(W5="", "n/a", W5/W6)</f>
        <v>36.983670179831059</v>
      </c>
      <c r="X7" s="28">
        <f t="shared" si="1"/>
        <v>36.360418630999291</v>
      </c>
      <c r="Y7" s="28">
        <f t="shared" si="1"/>
        <v>36.64862390175297</v>
      </c>
      <c r="Z7" s="41">
        <f t="shared" si="1"/>
        <v>37.49357977273754</v>
      </c>
      <c r="AA7" s="41">
        <f t="shared" si="1"/>
        <v>37.823046368449212</v>
      </c>
      <c r="AB7" s="41">
        <f t="shared" si="1"/>
        <v>36.982806417887097</v>
      </c>
      <c r="AC7" s="41">
        <f t="shared" si="1"/>
        <v>37.463384055904747</v>
      </c>
      <c r="AD7" s="41">
        <f t="shared" ref="AD7" si="2">IF(AD5="", "n/a", AD5/AD6)</f>
        <v>37.328188285386148</v>
      </c>
    </row>
    <row r="8" spans="1:30" s="4" customFormat="1" ht="16.5" customHeight="1" thickBot="1" x14ac:dyDescent="0.3">
      <c r="A8" s="10"/>
      <c r="B8" s="58" t="s">
        <v>28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60"/>
    </row>
    <row r="9" spans="1:30" s="4" customFormat="1" ht="64.5" customHeight="1" thickBot="1" x14ac:dyDescent="0.3">
      <c r="A9" s="10">
        <v>4</v>
      </c>
      <c r="B9" s="9" t="s">
        <v>7</v>
      </c>
      <c r="C9" s="12" t="s">
        <v>3</v>
      </c>
      <c r="D9" s="14" t="s">
        <v>1</v>
      </c>
      <c r="E9" s="14" t="s">
        <v>1</v>
      </c>
      <c r="F9" s="16">
        <v>2.2004142706999978</v>
      </c>
      <c r="G9" s="16">
        <v>2.2013775098999995</v>
      </c>
      <c r="H9" s="16">
        <v>1.8512725210999985</v>
      </c>
      <c r="I9" s="16">
        <v>1.7826709459000005</v>
      </c>
      <c r="J9" s="16">
        <v>1.6881059477000004</v>
      </c>
      <c r="K9" s="16">
        <v>1.5559379777999993</v>
      </c>
      <c r="L9" s="16">
        <v>1.287551634399998</v>
      </c>
      <c r="M9" s="16">
        <v>1.215015450300001</v>
      </c>
      <c r="N9" s="16">
        <v>1.1467922002999984</v>
      </c>
      <c r="O9" s="16">
        <v>1.1901172766000006</v>
      </c>
      <c r="P9" s="16">
        <v>1.2017748545000018</v>
      </c>
      <c r="Q9" s="16">
        <v>1.1838311275999995</v>
      </c>
      <c r="R9" s="16">
        <v>0.96570758170000026</v>
      </c>
      <c r="S9" s="16">
        <v>0.85033095750000065</v>
      </c>
      <c r="T9" s="16">
        <v>0.82131610649999942</v>
      </c>
      <c r="U9" s="16">
        <v>0.6511293882000011</v>
      </c>
      <c r="V9" s="16">
        <v>0.55354998760000029</v>
      </c>
      <c r="W9" s="16">
        <v>0.45080314319999992</v>
      </c>
      <c r="X9" s="16">
        <v>0.38218294570000033</v>
      </c>
      <c r="Y9" s="16">
        <v>0.36188106120000008</v>
      </c>
      <c r="Z9" s="16">
        <v>0.30755854000000049</v>
      </c>
      <c r="AA9" s="16">
        <v>0.29748300299999997</v>
      </c>
      <c r="AB9" s="16">
        <v>0.25476534499999737</v>
      </c>
      <c r="AC9" s="16">
        <v>0.22001456699999977</v>
      </c>
      <c r="AD9" s="16">
        <v>0.16604232000000074</v>
      </c>
    </row>
    <row r="10" spans="1:30" s="4" customFormat="1" ht="79.150000000000006" customHeight="1" thickBot="1" x14ac:dyDescent="0.3">
      <c r="A10" s="10">
        <v>5</v>
      </c>
      <c r="B10" s="9" t="s">
        <v>35</v>
      </c>
      <c r="C10" s="13" t="s">
        <v>2</v>
      </c>
      <c r="D10" s="14" t="s">
        <v>1</v>
      </c>
      <c r="E10" s="14" t="s">
        <v>1</v>
      </c>
      <c r="F10" s="14" t="s">
        <v>1</v>
      </c>
      <c r="G10" s="16">
        <v>72.438583804238618</v>
      </c>
      <c r="H10" s="16">
        <v>72.085243100537909</v>
      </c>
      <c r="I10" s="16">
        <v>71.197017717249949</v>
      </c>
      <c r="J10" s="16">
        <v>69.71224529098977</v>
      </c>
      <c r="K10" s="16">
        <v>66.912442771656018</v>
      </c>
      <c r="L10" s="16">
        <v>62.929702103874206</v>
      </c>
      <c r="M10" s="16">
        <v>57.77825003630138</v>
      </c>
      <c r="N10" s="16">
        <v>48.854701881264354</v>
      </c>
      <c r="O10" s="16">
        <v>42.39023457194029</v>
      </c>
      <c r="P10" s="16">
        <v>42.575512633870837</v>
      </c>
      <c r="Q10" s="16">
        <v>37.21065593229298</v>
      </c>
      <c r="R10" s="16">
        <v>39.58926477174964</v>
      </c>
      <c r="S10" s="16">
        <v>39.621855080526529</v>
      </c>
      <c r="T10" s="16">
        <v>40.105694108009303</v>
      </c>
      <c r="U10" s="16">
        <v>39.524953304820357</v>
      </c>
      <c r="V10" s="16">
        <v>38.030106108818316</v>
      </c>
      <c r="W10" s="16">
        <v>36.983670179831059</v>
      </c>
      <c r="X10" s="16">
        <v>36.360413104350599</v>
      </c>
      <c r="Y10" s="16">
        <v>36.64862390175297</v>
      </c>
      <c r="Z10" s="16">
        <v>37.493575348979789</v>
      </c>
      <c r="AA10" s="16">
        <v>37.823046368449212</v>
      </c>
      <c r="AB10" s="16">
        <v>36.982806417887097</v>
      </c>
      <c r="AC10" s="16">
        <v>37.463384055904747</v>
      </c>
      <c r="AD10" s="16">
        <v>37.328188285386148</v>
      </c>
    </row>
    <row r="11" spans="1:30" s="4" customFormat="1" ht="49.5" customHeight="1" thickBot="1" x14ac:dyDescent="0.3">
      <c r="A11" s="10">
        <v>6</v>
      </c>
      <c r="B11" s="25" t="s">
        <v>8</v>
      </c>
      <c r="C11" s="26" t="s">
        <v>0</v>
      </c>
      <c r="D11" s="27" t="s">
        <v>1</v>
      </c>
      <c r="E11" s="27" t="s">
        <v>1</v>
      </c>
      <c r="F11" s="27" t="s">
        <v>1</v>
      </c>
      <c r="G11" s="28">
        <f t="shared" ref="G11:X11" si="3">IF(G10="", "n/a", G9*G10)</f>
        <v>159.46466923565725</v>
      </c>
      <c r="H11" s="28">
        <f t="shared" si="3"/>
        <v>133.44942972883908</v>
      </c>
      <c r="I11" s="28">
        <f t="shared" si="3"/>
        <v>126.92085491926906</v>
      </c>
      <c r="J11" s="28">
        <f t="shared" si="3"/>
        <v>117.68165590324118</v>
      </c>
      <c r="K11" s="28">
        <f t="shared" si="3"/>
        <v>104.11161089578864</v>
      </c>
      <c r="L11" s="28">
        <f t="shared" si="3"/>
        <v>81.025240796148225</v>
      </c>
      <c r="M11" s="28">
        <f t="shared" si="3"/>
        <v>70.201466485402776</v>
      </c>
      <c r="N11" s="28">
        <f t="shared" si="3"/>
        <v>56.026191065415617</v>
      </c>
      <c r="O11" s="28">
        <f t="shared" si="3"/>
        <v>50.44935052319277</v>
      </c>
      <c r="P11" s="28">
        <f t="shared" si="3"/>
        <v>51.166180500833114</v>
      </c>
      <c r="Q11" s="28">
        <f t="shared" si="3"/>
        <v>44.051132771062008</v>
      </c>
      <c r="R11" s="28">
        <f t="shared" si="3"/>
        <v>38.23165314400736</v>
      </c>
      <c r="S11" s="28">
        <f t="shared" si="3"/>
        <v>33.691689968550392</v>
      </c>
      <c r="T11" s="28">
        <f t="shared" si="3"/>
        <v>32.93945253327017</v>
      </c>
      <c r="U11" s="28">
        <f t="shared" si="3"/>
        <v>25.735858664001292</v>
      </c>
      <c r="V11" s="28">
        <f t="shared" si="3"/>
        <v>21.051564764963075</v>
      </c>
      <c r="W11" s="28">
        <f t="shared" si="3"/>
        <v>16.672354764139946</v>
      </c>
      <c r="X11" s="28">
        <f t="shared" si="3"/>
        <v>13.896329787089606</v>
      </c>
      <c r="Y11" s="28">
        <f t="shared" ref="Y11" si="4">IF(Y10="", "n/a", Y9*Y10)</f>
        <v>13.262442909086053</v>
      </c>
      <c r="Z11" s="41">
        <f>IF(Z10="", "n/a", Z9*Z10)</f>
        <v>11.531469293712233</v>
      </c>
      <c r="AA11" s="41">
        <f>IF(AA10="", "n/a", AA9*AA10)</f>
        <v>11.251713416294514</v>
      </c>
      <c r="AB11" s="41">
        <f>IF(AB10="", "n/a", AB9*AB10)</f>
        <v>9.421937436121123</v>
      </c>
      <c r="AC11" s="41">
        <f>IF(AC10="", "n/a", AC9*AC10)</f>
        <v>8.2424902214145774</v>
      </c>
      <c r="AD11" s="41">
        <f>IF(AD10="", "n/a", AD9*AD10)</f>
        <v>6.1980589843023655</v>
      </c>
    </row>
    <row r="12" spans="1:30" s="4" customFormat="1" ht="16.5" customHeight="1" thickBot="1" x14ac:dyDescent="0.3">
      <c r="A12" s="10"/>
      <c r="B12" s="58" t="s">
        <v>29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</row>
    <row r="13" spans="1:30" s="4" customFormat="1" ht="32.25" customHeight="1" thickBot="1" x14ac:dyDescent="0.3">
      <c r="A13" s="10">
        <v>7</v>
      </c>
      <c r="B13" s="9" t="s">
        <v>9</v>
      </c>
      <c r="C13" s="12" t="s">
        <v>0</v>
      </c>
      <c r="D13" s="17" t="s">
        <v>1</v>
      </c>
      <c r="E13" s="17" t="s">
        <v>1</v>
      </c>
      <c r="F13" s="17" t="s">
        <v>1</v>
      </c>
      <c r="G13" s="18">
        <f t="shared" ref="G13:X13" si="5">G5+G11</f>
        <v>717.17196923565734</v>
      </c>
      <c r="H13" s="18">
        <f t="shared" si="5"/>
        <v>708.64702972883902</v>
      </c>
      <c r="I13" s="18">
        <f t="shared" si="5"/>
        <v>695.08345491926912</v>
      </c>
      <c r="J13" s="18">
        <f t="shared" si="5"/>
        <v>676.0327559032412</v>
      </c>
      <c r="K13" s="18">
        <f t="shared" si="5"/>
        <v>644.39051089578868</v>
      </c>
      <c r="L13" s="18">
        <f t="shared" si="5"/>
        <v>602.83464079614816</v>
      </c>
      <c r="M13" s="18">
        <f t="shared" si="5"/>
        <v>551.34386648540283</v>
      </c>
      <c r="N13" s="18">
        <f t="shared" si="5"/>
        <v>464.78199106541564</v>
      </c>
      <c r="O13" s="18">
        <f t="shared" si="5"/>
        <v>402.5210505231928</v>
      </c>
      <c r="P13" s="18">
        <f t="shared" si="5"/>
        <v>403.27798050083311</v>
      </c>
      <c r="Q13" s="18">
        <f t="shared" si="5"/>
        <v>351.68613277106198</v>
      </c>
      <c r="R13" s="18">
        <f t="shared" si="5"/>
        <v>373.81965314400736</v>
      </c>
      <c r="S13" s="18">
        <f t="shared" si="5"/>
        <v>374.18768996855039</v>
      </c>
      <c r="T13" s="18">
        <f t="shared" si="5"/>
        <v>379.1214525332702</v>
      </c>
      <c r="U13" s="18">
        <f t="shared" si="5"/>
        <v>374.2654586640013</v>
      </c>
      <c r="V13" s="18">
        <f t="shared" si="5"/>
        <v>360.13236476496309</v>
      </c>
      <c r="W13" s="18">
        <f t="shared" si="5"/>
        <v>349.43325476413992</v>
      </c>
      <c r="X13" s="18">
        <f t="shared" si="5"/>
        <v>342.8517297870896</v>
      </c>
      <c r="Y13" s="51">
        <f t="shared" ref="Y13" si="6">Y5+Y11</f>
        <v>344.87304290908605</v>
      </c>
      <c r="Z13" s="52">
        <f>Z5+Z11</f>
        <v>350.55165929371225</v>
      </c>
      <c r="AA13" s="52">
        <f>AA5+AA11</f>
        <v>350.07211341629454</v>
      </c>
      <c r="AB13" s="52">
        <f>AB5+AB11</f>
        <v>340.26463743612112</v>
      </c>
      <c r="AC13" s="52">
        <f>AC5+AC11</f>
        <v>343.01392022141459</v>
      </c>
      <c r="AD13" s="52">
        <f>AD5+AD11</f>
        <v>340.03291898430234</v>
      </c>
    </row>
    <row r="14" spans="1:30" s="4" customFormat="1" ht="32.25" customHeight="1" thickBot="1" x14ac:dyDescent="0.3">
      <c r="A14" s="10">
        <v>8</v>
      </c>
      <c r="B14" s="5" t="s">
        <v>30</v>
      </c>
      <c r="C14" s="12" t="s">
        <v>3</v>
      </c>
      <c r="D14" s="16">
        <v>10.189348000000001</v>
      </c>
      <c r="E14" s="16">
        <v>10.193830999999999</v>
      </c>
      <c r="F14" s="16">
        <v>9.9796099999999992</v>
      </c>
      <c r="G14" s="16">
        <v>9.9285490000000003</v>
      </c>
      <c r="H14" s="16">
        <v>9.8655480000000004</v>
      </c>
      <c r="I14" s="16">
        <v>9.7967490000000002</v>
      </c>
      <c r="J14" s="16">
        <v>9.7301459999999995</v>
      </c>
      <c r="K14" s="16">
        <v>9.6639149999999994</v>
      </c>
      <c r="L14" s="16">
        <v>9.6049240000000005</v>
      </c>
      <c r="M14" s="16">
        <v>9.5609529999999996</v>
      </c>
      <c r="N14" s="16">
        <v>9.5279849999999993</v>
      </c>
      <c r="O14" s="16">
        <v>9.5045830000000002</v>
      </c>
      <c r="P14" s="16">
        <v>9.4838360000000002</v>
      </c>
      <c r="Q14" s="16">
        <v>9.4616430000000005</v>
      </c>
      <c r="R14" s="16">
        <v>9.4468359999999993</v>
      </c>
      <c r="S14" s="16">
        <v>9.4432109999999998</v>
      </c>
      <c r="T14" s="16">
        <v>9.4485150000000004</v>
      </c>
      <c r="U14" s="16">
        <v>9.4610760000000003</v>
      </c>
      <c r="V14" s="16">
        <v>9.469379</v>
      </c>
      <c r="W14" s="16">
        <v>9.4589890000000008</v>
      </c>
      <c r="X14" s="16">
        <v>9.4387849999999993</v>
      </c>
      <c r="Y14" s="16">
        <v>9.4197579999999999</v>
      </c>
      <c r="Z14" s="16">
        <v>9.3799519999999994</v>
      </c>
      <c r="AA14" s="16">
        <v>9.3025850000000005</v>
      </c>
      <c r="AB14" s="16">
        <v>9.2280709999999999</v>
      </c>
      <c r="AC14" s="16">
        <v>9.1782979999999998</v>
      </c>
      <c r="AD14" s="16">
        <v>9.1326289999999997</v>
      </c>
    </row>
    <row r="15" spans="1:30" s="4" customFormat="1" ht="96.6" customHeight="1" thickBot="1" x14ac:dyDescent="0.3">
      <c r="A15" s="10">
        <v>9</v>
      </c>
      <c r="B15" s="11" t="s">
        <v>37</v>
      </c>
      <c r="C15" s="13" t="s">
        <v>2</v>
      </c>
      <c r="D15" s="20" t="s">
        <v>1</v>
      </c>
      <c r="E15" s="20" t="s">
        <v>1</v>
      </c>
      <c r="F15" s="20" t="s">
        <v>1</v>
      </c>
      <c r="G15" s="19">
        <f>G13/G14</f>
        <v>72.23331115510004</v>
      </c>
      <c r="H15" s="19">
        <f t="shared" ref="H15:W15" si="7">H13/H14</f>
        <v>71.830478117266168</v>
      </c>
      <c r="I15" s="19">
        <f t="shared" si="7"/>
        <v>70.950419870843803</v>
      </c>
      <c r="J15" s="19">
        <f t="shared" si="7"/>
        <v>69.478171848936412</v>
      </c>
      <c r="K15" s="19">
        <f t="shared" si="7"/>
        <v>66.680068160345854</v>
      </c>
      <c r="L15" s="19">
        <f t="shared" si="7"/>
        <v>62.763082851686086</v>
      </c>
      <c r="M15" s="19">
        <f t="shared" si="7"/>
        <v>57.66620403692005</v>
      </c>
      <c r="N15" s="19">
        <f t="shared" si="7"/>
        <v>48.780722373661973</v>
      </c>
      <c r="O15" s="19">
        <f t="shared" si="7"/>
        <v>42.350206266092137</v>
      </c>
      <c r="P15" s="19">
        <f t="shared" si="7"/>
        <v>42.522664932294603</v>
      </c>
      <c r="Q15" s="19">
        <f t="shared" si="7"/>
        <v>37.169668393857386</v>
      </c>
      <c r="R15" s="19">
        <f t="shared" si="7"/>
        <v>39.570884171590087</v>
      </c>
      <c r="S15" s="19">
        <f t="shared" si="7"/>
        <v>39.625048086773702</v>
      </c>
      <c r="T15" s="19">
        <f t="shared" si="7"/>
        <v>40.124977579362493</v>
      </c>
      <c r="U15" s="19">
        <f t="shared" si="7"/>
        <v>39.558445430942662</v>
      </c>
      <c r="V15" s="19">
        <f t="shared" si="7"/>
        <v>38.0312547174385</v>
      </c>
      <c r="W15" s="19">
        <f t="shared" si="7"/>
        <v>36.941924212422691</v>
      </c>
      <c r="X15" s="19">
        <f t="shared" ref="X15:AC15" si="8">X13/X14</f>
        <v>36.323714311438351</v>
      </c>
      <c r="Y15" s="19">
        <f t="shared" si="8"/>
        <v>36.611666977971836</v>
      </c>
      <c r="Z15" s="42">
        <f t="shared" si="8"/>
        <v>37.372436372138395</v>
      </c>
      <c r="AA15" s="42">
        <f t="shared" si="8"/>
        <v>37.631702738141549</v>
      </c>
      <c r="AB15" s="42">
        <f t="shared" si="8"/>
        <v>36.872780609958582</v>
      </c>
      <c r="AC15" s="42">
        <f t="shared" si="8"/>
        <v>37.372279721296323</v>
      </c>
      <c r="AD15" s="42">
        <f t="shared" ref="AD15" si="9">AD13/AD14</f>
        <v>37.23275291094189</v>
      </c>
    </row>
    <row r="16" spans="1:30" s="4" customFormat="1" ht="15.7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Z16" s="43"/>
    </row>
    <row r="17" spans="2:26" ht="15.75" x14ac:dyDescent="0.25">
      <c r="B17" s="22" t="s">
        <v>10</v>
      </c>
      <c r="Z17" s="44"/>
    </row>
    <row r="18" spans="2:26" ht="15.75" x14ac:dyDescent="0.25">
      <c r="B18" s="21" t="s">
        <v>11</v>
      </c>
    </row>
    <row r="19" spans="2:26" ht="15.75" x14ac:dyDescent="0.25">
      <c r="B19" s="21" t="s">
        <v>12</v>
      </c>
    </row>
    <row r="20" spans="2:26" ht="15.75" x14ac:dyDescent="0.25">
      <c r="B20" s="21" t="s">
        <v>20</v>
      </c>
    </row>
    <row r="21" spans="2:26" x14ac:dyDescent="0.25">
      <c r="B21" s="1" t="s">
        <v>21</v>
      </c>
    </row>
  </sheetData>
  <customSheetViews>
    <customSheetView guid="{8925193B-C853-4D01-B936-2E82B771FA45}" topLeftCell="A11">
      <selection activeCell="C19" sqref="C19"/>
      <pageMargins left="0.70866141732283472" right="0.70866141732283472" top="0.78740157480314965" bottom="0.78740157480314965" header="0.31496062992125984" footer="0.31496062992125984"/>
      <pageSetup paperSize="9" scale="65" orientation="landscape"/>
    </customSheetView>
  </customSheetViews>
  <mergeCells count="5">
    <mergeCell ref="B1:AD1"/>
    <mergeCell ref="W2:AD2"/>
    <mergeCell ref="B4:AD4"/>
    <mergeCell ref="B8:AD8"/>
    <mergeCell ref="B12:AD12"/>
  </mergeCells>
  <pageMargins left="0.23622047244094491" right="0.15748031496062992" top="1.1811023622047245" bottom="0.78740157480314965" header="0.31496062992125984" footer="0.31496062992125984"/>
  <pageSetup paperSize="9" scale="4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4" workbookViewId="0">
      <selection activeCell="A9" sqref="A9"/>
    </sheetView>
  </sheetViews>
  <sheetFormatPr defaultColWidth="9.140625" defaultRowHeight="15" x14ac:dyDescent="0.25"/>
  <cols>
    <col min="1" max="1" width="16.28515625" style="29" customWidth="1"/>
    <col min="2" max="16384" width="9.140625" style="29"/>
  </cols>
  <sheetData>
    <row r="1" spans="1:10" ht="15.75" x14ac:dyDescent="0.25">
      <c r="A1" s="61" t="s">
        <v>13</v>
      </c>
      <c r="B1" s="61"/>
      <c r="C1" s="61"/>
      <c r="D1" s="61"/>
      <c r="E1" s="61"/>
      <c r="F1" s="61"/>
      <c r="G1" s="61"/>
      <c r="H1" s="61"/>
    </row>
    <row r="2" spans="1:10" ht="15.75" x14ac:dyDescent="0.25">
      <c r="A2" s="62" t="s">
        <v>17</v>
      </c>
      <c r="B2" s="62"/>
      <c r="C2" s="62"/>
      <c r="D2" s="62"/>
      <c r="E2" s="62"/>
      <c r="F2" s="62"/>
      <c r="G2" s="62"/>
      <c r="H2" s="62"/>
      <c r="I2" s="30"/>
      <c r="J2" s="30"/>
    </row>
    <row r="3" spans="1:10" x14ac:dyDescent="0.25">
      <c r="A3" s="63" t="s">
        <v>26</v>
      </c>
      <c r="B3" s="63"/>
      <c r="C3" s="63"/>
      <c r="D3" s="63"/>
      <c r="E3" s="63"/>
      <c r="F3" s="63"/>
      <c r="G3" s="63"/>
      <c r="H3" s="63"/>
    </row>
    <row r="4" spans="1:10" ht="15.75" x14ac:dyDescent="0.25">
      <c r="A4" s="64" t="s">
        <v>19</v>
      </c>
      <c r="B4" s="64"/>
      <c r="C4" s="64"/>
      <c r="D4" s="64"/>
      <c r="E4" s="64"/>
      <c r="F4" s="64"/>
      <c r="G4" s="64"/>
      <c r="H4" s="64"/>
    </row>
    <row r="5" spans="1:10" ht="60.6" customHeight="1" x14ac:dyDescent="0.25">
      <c r="A5" s="65" t="s">
        <v>31</v>
      </c>
      <c r="B5" s="65"/>
      <c r="C5" s="65"/>
      <c r="D5" s="65"/>
      <c r="E5" s="65"/>
      <c r="F5" s="65"/>
      <c r="G5" s="65"/>
      <c r="H5" s="65"/>
    </row>
    <row r="7" spans="1:10" ht="15.75" x14ac:dyDescent="0.25">
      <c r="A7" s="31" t="s">
        <v>14</v>
      </c>
      <c r="B7" s="31"/>
      <c r="C7" s="31"/>
      <c r="D7" s="31"/>
      <c r="E7" s="31"/>
      <c r="F7" s="31"/>
      <c r="G7" s="31"/>
      <c r="H7" s="31"/>
    </row>
    <row r="8" spans="1:10" ht="115.5" customHeight="1" x14ac:dyDescent="0.25">
      <c r="A8" s="67" t="s">
        <v>38</v>
      </c>
      <c r="B8" s="68"/>
      <c r="C8" s="68"/>
      <c r="D8" s="68"/>
      <c r="E8" s="68"/>
      <c r="F8" s="68"/>
      <c r="G8" s="68"/>
      <c r="H8" s="68"/>
    </row>
    <row r="9" spans="1:10" ht="4.9000000000000004" customHeight="1" x14ac:dyDescent="0.25">
      <c r="A9" s="36"/>
      <c r="B9" s="36"/>
      <c r="C9" s="36"/>
      <c r="D9" s="36"/>
      <c r="E9" s="36"/>
      <c r="F9" s="36"/>
      <c r="G9" s="36"/>
      <c r="H9" s="36"/>
    </row>
    <row r="10" spans="1:10" ht="56.45" customHeight="1" x14ac:dyDescent="0.25">
      <c r="A10" s="67" t="s">
        <v>32</v>
      </c>
      <c r="B10" s="68"/>
      <c r="C10" s="68"/>
      <c r="D10" s="68"/>
      <c r="E10" s="68"/>
      <c r="F10" s="68"/>
      <c r="G10" s="68"/>
      <c r="H10" s="68"/>
    </row>
    <row r="11" spans="1:10" ht="5.45" customHeight="1" x14ac:dyDescent="0.25">
      <c r="A11" s="37"/>
      <c r="B11" s="38"/>
      <c r="C11" s="38"/>
      <c r="D11" s="38"/>
      <c r="E11" s="38"/>
      <c r="F11" s="38"/>
      <c r="G11" s="38"/>
      <c r="H11" s="38"/>
    </row>
    <row r="12" spans="1:10" ht="67.900000000000006" customHeight="1" x14ac:dyDescent="0.25">
      <c r="A12" s="66" t="s">
        <v>33</v>
      </c>
      <c r="B12" s="66"/>
      <c r="C12" s="66"/>
      <c r="D12" s="66"/>
      <c r="E12" s="66"/>
      <c r="F12" s="66"/>
      <c r="G12" s="66"/>
      <c r="H12" s="66"/>
    </row>
    <row r="13" spans="1:10" x14ac:dyDescent="0.25">
      <c r="A13" s="32"/>
      <c r="B13" s="32"/>
      <c r="C13" s="32"/>
      <c r="D13" s="32"/>
      <c r="E13" s="32"/>
      <c r="F13" s="32"/>
      <c r="G13" s="32"/>
      <c r="H13" s="32"/>
    </row>
    <row r="14" spans="1:10" ht="15.75" x14ac:dyDescent="0.25">
      <c r="A14" s="64" t="s">
        <v>15</v>
      </c>
      <c r="B14" s="64"/>
      <c r="C14" s="64"/>
      <c r="D14" s="64"/>
      <c r="E14" s="64"/>
      <c r="F14" s="64"/>
      <c r="G14" s="64"/>
      <c r="H14" s="64"/>
    </row>
    <row r="15" spans="1:10" ht="9" customHeight="1" x14ac:dyDescent="0.25">
      <c r="A15" s="66"/>
      <c r="B15" s="66"/>
      <c r="C15" s="66"/>
      <c r="D15" s="66"/>
      <c r="E15" s="66"/>
      <c r="F15" s="66"/>
      <c r="G15" s="66"/>
      <c r="H15" s="66"/>
    </row>
    <row r="16" spans="1:10" ht="61.9" customHeight="1" x14ac:dyDescent="0.25">
      <c r="A16" s="66" t="s">
        <v>23</v>
      </c>
      <c r="B16" s="69"/>
      <c r="C16" s="69"/>
      <c r="D16" s="69"/>
      <c r="E16" s="69"/>
      <c r="F16" s="69"/>
      <c r="G16" s="69"/>
      <c r="H16" s="69"/>
    </row>
    <row r="17" spans="1:8" ht="6.6" customHeight="1" x14ac:dyDescent="0.25">
      <c r="A17" s="33"/>
      <c r="B17" s="33"/>
      <c r="C17" s="33"/>
      <c r="D17" s="33"/>
      <c r="E17" s="33"/>
      <c r="F17" s="33"/>
      <c r="G17" s="33"/>
      <c r="H17" s="33"/>
    </row>
    <row r="18" spans="1:8" ht="81" customHeight="1" x14ac:dyDescent="0.25">
      <c r="A18" s="66" t="s">
        <v>34</v>
      </c>
      <c r="B18" s="69"/>
      <c r="C18" s="69"/>
      <c r="D18" s="69"/>
      <c r="E18" s="69"/>
      <c r="F18" s="69"/>
      <c r="G18" s="69"/>
      <c r="H18" s="69"/>
    </row>
    <row r="19" spans="1:8" ht="7.15" customHeight="1" x14ac:dyDescent="0.25">
      <c r="A19" s="33"/>
      <c r="B19" s="39"/>
      <c r="C19" s="39"/>
      <c r="D19" s="39"/>
      <c r="E19" s="39"/>
      <c r="F19" s="39"/>
      <c r="G19" s="39"/>
      <c r="H19" s="39"/>
    </row>
    <row r="20" spans="1:8" ht="104.45" customHeight="1" x14ac:dyDescent="0.25">
      <c r="A20" s="66" t="s">
        <v>36</v>
      </c>
      <c r="B20" s="66"/>
      <c r="C20" s="66"/>
      <c r="D20" s="66"/>
      <c r="E20" s="66"/>
      <c r="F20" s="66"/>
      <c r="G20" s="66"/>
      <c r="H20" s="66"/>
    </row>
    <row r="21" spans="1:8" ht="12.6" customHeight="1" x14ac:dyDescent="0.25"/>
    <row r="22" spans="1:8" ht="15.75" x14ac:dyDescent="0.25">
      <c r="A22" s="64" t="s">
        <v>16</v>
      </c>
      <c r="B22" s="64"/>
      <c r="C22" s="64"/>
      <c r="D22" s="64"/>
      <c r="E22" s="64"/>
      <c r="F22" s="64"/>
      <c r="G22" s="64"/>
      <c r="H22" s="64"/>
    </row>
    <row r="23" spans="1:8" ht="53.45" customHeight="1" x14ac:dyDescent="0.25">
      <c r="A23" s="66" t="s">
        <v>18</v>
      </c>
      <c r="B23" s="66"/>
      <c r="C23" s="66"/>
      <c r="D23" s="66"/>
      <c r="E23" s="66"/>
      <c r="F23" s="66"/>
      <c r="G23" s="66"/>
      <c r="H23" s="66"/>
    </row>
    <row r="24" spans="1:8" x14ac:dyDescent="0.25">
      <c r="B24" s="34"/>
    </row>
    <row r="32" spans="1:8" x14ac:dyDescent="0.25">
      <c r="A32" s="35"/>
    </row>
  </sheetData>
  <mergeCells count="15">
    <mergeCell ref="A20:H20"/>
    <mergeCell ref="A22:H22"/>
    <mergeCell ref="A23:H23"/>
    <mergeCell ref="A8:H8"/>
    <mergeCell ref="A10:H10"/>
    <mergeCell ref="A16:H16"/>
    <mergeCell ref="A18:H18"/>
    <mergeCell ref="A12:H12"/>
    <mergeCell ref="A14:H14"/>
    <mergeCell ref="A15:H15"/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C-4</vt:lpstr>
      <vt:lpstr>Метаданыя</vt:lpstr>
      <vt:lpstr>'C-4'!Область_печати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2025-10-06T11:56:27Z</cp:lastPrinted>
  <dcterms:created xsi:type="dcterms:W3CDTF">2011-05-01T09:55:58Z</dcterms:created>
  <dcterms:modified xsi:type="dcterms:W3CDTF">2025-10-06T11:56:37Z</dcterms:modified>
</cp:coreProperties>
</file>