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" yWindow="120" windowWidth="19125" windowHeight="7740" activeTab="1"/>
  </bookViews>
  <sheets>
    <sheet name="C-4" sheetId="5" r:id="rId1"/>
    <sheet name="Метаданные" sheetId="6" r:id="rId2"/>
  </sheets>
  <definedNames>
    <definedName name="_xlnm.Print_Area" localSheetId="0">'C-4'!$A$1:$AD$22</definedName>
  </definedNames>
  <calcPr calcId="144525" calcOnSave="0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G7" i="5" l="1"/>
  <c r="AC15" i="5" l="1"/>
  <c r="AC13" i="5"/>
  <c r="Z13" i="5" l="1"/>
  <c r="AA7" i="5"/>
  <c r="AD11" i="5" l="1"/>
  <c r="AD13" i="5" s="1"/>
  <c r="AD15" i="5" s="1"/>
  <c r="AD7" i="5"/>
  <c r="AC11" i="5" l="1"/>
  <c r="AC7" i="5"/>
  <c r="AB11" i="5" l="1"/>
  <c r="AB13" i="5" s="1"/>
  <c r="AB15" i="5" s="1"/>
  <c r="AB7" i="5"/>
  <c r="AA11" i="5" l="1"/>
  <c r="AA13" i="5" l="1"/>
  <c r="AA15" i="5" s="1"/>
  <c r="Z11" i="5" l="1"/>
  <c r="Z15" i="5" s="1"/>
  <c r="Z7" i="5"/>
  <c r="Y11" i="5" l="1"/>
  <c r="Y13" i="5" s="1"/>
  <c r="Y7" i="5" l="1"/>
  <c r="Y15" i="5" l="1"/>
  <c r="W11" i="5" l="1"/>
  <c r="X7" i="5" l="1"/>
  <c r="W7" i="5" l="1"/>
  <c r="X11" i="5" l="1"/>
  <c r="X13" i="5" s="1"/>
  <c r="X15" i="5" s="1"/>
  <c r="H11" i="5" l="1"/>
  <c r="H13" i="5" s="1"/>
  <c r="H15" i="5" s="1"/>
  <c r="I11" i="5"/>
  <c r="I13" i="5"/>
  <c r="I15" i="5" s="1"/>
  <c r="J11" i="5"/>
  <c r="J13" i="5" s="1"/>
  <c r="J15" i="5" s="1"/>
  <c r="K11" i="5"/>
  <c r="K13" i="5" s="1"/>
  <c r="K15" i="5" s="1"/>
  <c r="L11" i="5"/>
  <c r="L13" i="5" s="1"/>
  <c r="L15" i="5" s="1"/>
  <c r="M11" i="5"/>
  <c r="M13" i="5"/>
  <c r="M15" i="5" s="1"/>
  <c r="N11" i="5"/>
  <c r="N13" i="5" s="1"/>
  <c r="N15" i="5" s="1"/>
  <c r="O11" i="5"/>
  <c r="O13" i="5" s="1"/>
  <c r="O15" i="5" s="1"/>
  <c r="P11" i="5"/>
  <c r="P13" i="5" s="1"/>
  <c r="P15" i="5" s="1"/>
  <c r="Q11" i="5"/>
  <c r="Q13" i="5"/>
  <c r="Q15" i="5" s="1"/>
  <c r="R11" i="5"/>
  <c r="R13" i="5" s="1"/>
  <c r="R15" i="5" s="1"/>
  <c r="S11" i="5"/>
  <c r="S13" i="5" s="1"/>
  <c r="S15" i="5" s="1"/>
  <c r="T11" i="5"/>
  <c r="T13" i="5" s="1"/>
  <c r="T15" i="5" s="1"/>
  <c r="U11" i="5"/>
  <c r="U13" i="5" s="1"/>
  <c r="U15" i="5" s="1"/>
  <c r="V11" i="5"/>
  <c r="V13" i="5" s="1"/>
  <c r="V15" i="5" s="1"/>
  <c r="W13" i="5"/>
  <c r="W15" i="5" s="1"/>
  <c r="G11" i="5"/>
  <c r="G13" i="5" s="1"/>
  <c r="G15" i="5" s="1"/>
  <c r="T7" i="5"/>
  <c r="U7" i="5"/>
  <c r="V7" i="5"/>
  <c r="H7" i="5"/>
  <c r="I7" i="5"/>
  <c r="J7" i="5"/>
  <c r="K7" i="5"/>
  <c r="L7" i="5"/>
  <c r="M7" i="5"/>
  <c r="N7" i="5"/>
  <c r="O7" i="5"/>
  <c r="P7" i="5"/>
  <c r="Q7" i="5"/>
  <c r="R7" i="5"/>
  <c r="S7" i="5"/>
</calcChain>
</file>

<file path=xl/sharedStrings.xml><?xml version="1.0" encoding="utf-8"?>
<sst xmlns="http://schemas.openxmlformats.org/spreadsheetml/2006/main" count="66" uniqueCount="39">
  <si>
    <t>Единица</t>
  </si>
  <si>
    <r>
      <t>млн. м</t>
    </r>
    <r>
      <rPr>
        <vertAlign val="superscript"/>
        <sz val="12"/>
        <rFont val="Calibri"/>
        <family val="2"/>
        <charset val="204"/>
      </rPr>
      <t>3</t>
    </r>
  </si>
  <si>
    <t>Потребление воды  населением за счет самообеспечения</t>
  </si>
  <si>
    <t>…</t>
  </si>
  <si>
    <t>Справочно:</t>
  </si>
  <si>
    <t>Показатель 1 представлен по данным Министерства жилищно-коммунального хозяйства Республики Беларусь (отпуск воды населению).</t>
  </si>
  <si>
    <t>Показатели 2-4, 6-7, 9: оценка Белстата на основании данных Белстата о численности населения,  численности домашних хозяйств, среднем размере домашнего хозяйства, а также доле домашних хозяйств, проживающих в квартирах (домах), оборудованных водопроводом.</t>
  </si>
  <si>
    <t>Население, имеющее доступ к водоснабжению (оценка)</t>
  </si>
  <si>
    <t>Вода, поставляемая населению отраслью водоснабжения</t>
  </si>
  <si>
    <r>
      <t>м</t>
    </r>
    <r>
      <rPr>
        <vertAlign val="superscript"/>
        <sz val="12"/>
        <rFont val="Calibri"/>
        <family val="2"/>
        <charset val="204"/>
      </rPr>
      <t xml:space="preserve">3 </t>
    </r>
    <r>
      <rPr>
        <sz val="12"/>
        <rFont val="Calibri"/>
        <family val="2"/>
        <charset val="204"/>
      </rPr>
      <t>на душу населения</t>
    </r>
  </si>
  <si>
    <t>Использование воды на душу населения, имеющего доступ к водоснабжению (оценка)</t>
  </si>
  <si>
    <t>Общее потребление воды населением (оценка)</t>
  </si>
  <si>
    <t>Население, не имеющее доступ к водоснабжению (самообеспечение) (оценка)</t>
  </si>
  <si>
    <t>млн. человек</t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</si>
  <si>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</si>
  <si>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</si>
  <si>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</si>
  <si>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</si>
  <si>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</si>
  <si>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C4 – Бытовое водопотребление в расчете на душу населения</t>
  </si>
  <si>
    <t>Численность населения, не имеющего доступ к водоснабжению, оценена, как разность между общей численностью населения страны и численностью населения, имеющего доступ к водоснабжению.</t>
  </si>
  <si>
    <t>Оценка водопотребления населением, самостоятельно обеспечивающим себя водой, осуществляется на основании данных об отпуске воды населению, а также численности населения, имеющего / не имеющего доступ к водоснабжению.</t>
  </si>
  <si>
    <t xml:space="preserve">Показатель 5: оценка Белстата на основании данных Министерства жилищно-коммунального хозяйства Республики Беларусь (отпуск воды населению), а также данных Белстата о численности домашних хозяйств, среднем размере домашнего хозяйства и доле домашних хозяйств, </t>
  </si>
  <si>
    <t>проживающих в квартирах (домах), оборудованных водопроводом.</t>
  </si>
  <si>
    <t>Позволяет определять уровень развития водного хозяйства и степень доступности воды для обеспечения бытовых нужд населения. Кроме того, помогает выявить тенденции в области водопользования в стране.</t>
  </si>
  <si>
    <t>Вода, поставляемая населению отраслью водоснабжения: административные данные об отпуске воды населению; ответственным за формирование данных является Министерство жилищно-коммунального хозяйства Республики Беларусь.</t>
  </si>
  <si>
    <t>Население, имеющее / не имеющее доступ к водоснабжению: оценка на основании данных выборочного обследования домашних хозяйств и переписей населения 1999 г., 2009 г., 2019 г.; ответственным за формирование информации является Национальный статистический комитет Республики Беларусь.</t>
  </si>
  <si>
    <r>
      <t xml:space="preserve">Временные ряды данных по показателям за период 1990-2024 гг., Таблица С-4: Бытовое водопотребление в расчете на душу населения:  </t>
    </r>
    <r>
      <rPr>
        <i/>
        <sz val="14"/>
        <rFont val="Calibri"/>
        <family val="2"/>
        <charset val="204"/>
      </rPr>
      <t>Беларусь</t>
    </r>
  </si>
  <si>
    <t>На 10.10.2025</t>
  </si>
  <si>
    <t>за 2001-2024 гг.</t>
  </si>
  <si>
    <t>Население, самостоятельно обеспечивающее себя водой</t>
  </si>
  <si>
    <t>Общее потребление воды населением (отрасль водоснабжения и самообеспечение)</t>
  </si>
  <si>
    <t>Среднегодовая численность населения</t>
  </si>
  <si>
    <t>Вода, поставляемая населению отраслью водоснабжения, а также потребление воды населением за счет самообеспечения (оценочные данные); оценка населения, имеющего / не имеющего доступ к водоснабжению.</t>
  </si>
  <si>
    <t>Население, обеспечиваемое водой отраслью водоснабжения</t>
  </si>
  <si>
    <t>Использование воды на душу населения, самостоятельно обеспечивающего себя водой (оценка)</t>
  </si>
  <si>
    <t>Общий объем бытового водопотребления (за счет отрасли водоснабжения и самообеспечения) в расчете на душу населения (оценка)</t>
  </si>
  <si>
    <t>Потребление воды населением за счет самообеспечения: оценка на основании административных данных об отпуске воды населению (ответственным за формирование данных является Министерство жилищно-коммунального хозяйства Республики Беларусь), а также данных выборочного обследования домашних хозяйств и переписей населения 1999 г., 2009 г., 2019 г. (ответственным за формирование информации является Национальный статистический комитет Республики Беларусь).</t>
  </si>
  <si>
    <t>Оценка численности населения, имеющего доступ к водоснабжению, осуществляется путем перемножения данных об удельном весе домашних хозяйств, проживающих в квартирах (домах), оборудованных водопроводом, общей численности домашних хозяйств, а также среднем размере одного домашнего хозяйства отдельно по домашним хозяйствам, проживающим в городах и поселках городского типа, и домашним хозяйствам, проживающим в сельских населенных пунктах.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</si>
</sst>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1"/>
      <name val="Calibri"/>
      <family val="2"/>
    </font>
    <font>
      <b/>
      <sz val="12"/>
      <name val="Calibri"/>
      <family val="2"/>
      <charset val="204"/>
    </font>
    <font>
      <vertAlign val="superscript"/>
      <sz val="12"/>
      <name val="Calibri"/>
      <family val="2"/>
      <charset val="204"/>
    </font>
    <font>
      <sz val="10"/>
      <name val="Calibri"/>
      <family val="2"/>
      <charset val="204"/>
    </font>
    <font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justify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/>
    <xf numFmtId="0" fontId="1" fillId="2" borderId="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0" applyFont="1" applyFill="1"/>
    <xf numFmtId="1" fontId="9" fillId="3" borderId="5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 indent="2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justify"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" fontId="8" fillId="4" borderId="4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right"/>
    </xf>
    <xf numFmtId="0" fontId="3" fillId="5" borderId="9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2" fillId="3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</cellXfs>
  <cellStyles count="1">
    <cellStyle name="Обычный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" name="Tabulka10" displayName="Tabulka10" ref="A3:A16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zoomScale="85" zoomScaleNormal="85" zoomScaleSheetLayoutView="85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B12" sqref="B12:AD12"/>
    </sheetView>
  </sheetViews>
  <sheetFormatPr defaultColWidth="11.42578125" defaultRowHeight="15" x14ac:dyDescent="0.25"/>
  <cols>
    <col min="1" max="1" width="5.7109375" style="1" customWidth="1"/>
    <col min="2" max="2" width="26.7109375" style="1" customWidth="1"/>
    <col min="3" max="3" width="12.85546875" style="1" customWidth="1"/>
    <col min="4" max="30" width="11.42578125" style="1" customWidth="1"/>
    <col min="31" max="16384" width="11.42578125" style="1"/>
  </cols>
  <sheetData>
    <row r="1" spans="1:30" ht="18.75" x14ac:dyDescent="0.3">
      <c r="B1" s="45" t="s">
        <v>27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ht="16.5" thickBot="1" x14ac:dyDescent="0.3">
      <c r="B2" s="2"/>
      <c r="W2" s="46" t="s">
        <v>28</v>
      </c>
      <c r="X2" s="46"/>
      <c r="Y2" s="46"/>
      <c r="Z2" s="46"/>
      <c r="AA2" s="46"/>
      <c r="AB2" s="46"/>
      <c r="AC2" s="46"/>
      <c r="AD2" s="46"/>
    </row>
    <row r="3" spans="1:30" s="6" customFormat="1" ht="16.5" thickBot="1" x14ac:dyDescent="0.3">
      <c r="A3" s="3"/>
      <c r="B3" s="4"/>
      <c r="C3" s="5" t="s">
        <v>0</v>
      </c>
      <c r="D3" s="11">
        <v>1990</v>
      </c>
      <c r="E3" s="11">
        <v>1995</v>
      </c>
      <c r="F3" s="11">
        <v>2000</v>
      </c>
      <c r="G3" s="11">
        <v>2001</v>
      </c>
      <c r="H3" s="11">
        <v>2002</v>
      </c>
      <c r="I3" s="11">
        <v>2003</v>
      </c>
      <c r="J3" s="11">
        <v>2004</v>
      </c>
      <c r="K3" s="11">
        <v>2005</v>
      </c>
      <c r="L3" s="11">
        <v>2006</v>
      </c>
      <c r="M3" s="11">
        <v>2007</v>
      </c>
      <c r="N3" s="11">
        <v>2008</v>
      </c>
      <c r="O3" s="11">
        <v>2009</v>
      </c>
      <c r="P3" s="11">
        <v>2010</v>
      </c>
      <c r="Q3" s="11">
        <v>2011</v>
      </c>
      <c r="R3" s="11">
        <v>2012</v>
      </c>
      <c r="S3" s="12">
        <v>2013</v>
      </c>
      <c r="T3" s="11">
        <v>2014</v>
      </c>
      <c r="U3" s="11">
        <v>2015</v>
      </c>
      <c r="V3" s="11">
        <v>2016</v>
      </c>
      <c r="W3" s="12">
        <v>2017</v>
      </c>
      <c r="X3" s="12">
        <v>2018</v>
      </c>
      <c r="Y3" s="12">
        <v>2019</v>
      </c>
      <c r="Z3" s="12">
        <v>2020</v>
      </c>
      <c r="AA3" s="12">
        <v>2021</v>
      </c>
      <c r="AB3" s="12">
        <v>2022</v>
      </c>
      <c r="AC3" s="12">
        <v>2023</v>
      </c>
      <c r="AD3" s="12">
        <v>2024</v>
      </c>
    </row>
    <row r="4" spans="1:30" s="6" customFormat="1" ht="16.5" customHeight="1" thickBot="1" x14ac:dyDescent="0.3">
      <c r="A4" s="3"/>
      <c r="B4" s="47" t="s">
        <v>34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9"/>
    </row>
    <row r="5" spans="1:30" s="6" customFormat="1" ht="47.25" customHeight="1" thickBot="1" x14ac:dyDescent="0.3">
      <c r="A5" s="14">
        <v>1</v>
      </c>
      <c r="B5" s="13" t="s">
        <v>8</v>
      </c>
      <c r="C5" s="15" t="s">
        <v>1</v>
      </c>
      <c r="D5" s="17" t="s">
        <v>3</v>
      </c>
      <c r="E5" s="17" t="s">
        <v>3</v>
      </c>
      <c r="F5" s="18" t="s">
        <v>3</v>
      </c>
      <c r="G5" s="18">
        <v>557.70730000000003</v>
      </c>
      <c r="H5" s="18">
        <v>575.19759999999997</v>
      </c>
      <c r="I5" s="25">
        <v>568.1626</v>
      </c>
      <c r="J5" s="25">
        <v>558.35109999999997</v>
      </c>
      <c r="K5" s="25">
        <v>540.27890000000002</v>
      </c>
      <c r="L5" s="25">
        <v>521.80939999999998</v>
      </c>
      <c r="M5" s="25">
        <v>481.14240000000001</v>
      </c>
      <c r="N5" s="25">
        <v>408.75580000000002</v>
      </c>
      <c r="O5" s="25">
        <v>352.07170000000002</v>
      </c>
      <c r="P5" s="25">
        <v>352.11180000000002</v>
      </c>
      <c r="Q5" s="25">
        <v>307.63499999999999</v>
      </c>
      <c r="R5" s="26">
        <v>335.58800000000002</v>
      </c>
      <c r="S5" s="26">
        <v>340.49599999999998</v>
      </c>
      <c r="T5" s="26">
        <v>346.18200000000002</v>
      </c>
      <c r="U5" s="26">
        <v>348.52960000000002</v>
      </c>
      <c r="V5" s="26">
        <v>339.08080000000001</v>
      </c>
      <c r="W5" s="26">
        <v>332.76089999999999</v>
      </c>
      <c r="X5" s="26">
        <v>328.9554</v>
      </c>
      <c r="Y5" s="26">
        <v>331.61059999999998</v>
      </c>
      <c r="Z5" s="26">
        <v>339.02019000000001</v>
      </c>
      <c r="AA5" s="26">
        <v>338.82040000000001</v>
      </c>
      <c r="AB5" s="26">
        <v>330.84269999999998</v>
      </c>
      <c r="AC5" s="26">
        <v>334.77143000000001</v>
      </c>
      <c r="AD5" s="26">
        <v>333.83485999999999</v>
      </c>
    </row>
    <row r="6" spans="1:30" s="6" customFormat="1" ht="49.5" customHeight="1" thickBot="1" x14ac:dyDescent="0.3">
      <c r="A6" s="14">
        <v>2</v>
      </c>
      <c r="B6" s="13" t="s">
        <v>7</v>
      </c>
      <c r="C6" s="15" t="s">
        <v>13</v>
      </c>
      <c r="D6" s="17" t="s">
        <v>3</v>
      </c>
      <c r="E6" s="37" t="s">
        <v>3</v>
      </c>
      <c r="F6" s="19">
        <v>7.7562697293000014</v>
      </c>
      <c r="G6" s="19">
        <v>7.6990364901000001</v>
      </c>
      <c r="H6" s="19">
        <v>7.9794084789000017</v>
      </c>
      <c r="I6" s="19">
        <v>7.9801460540999996</v>
      </c>
      <c r="J6" s="19">
        <v>8.0093690523000003</v>
      </c>
      <c r="K6" s="19">
        <v>8.0744160222000012</v>
      </c>
      <c r="L6" s="19">
        <v>8.2919413656000014</v>
      </c>
      <c r="M6" s="19">
        <v>8.3273965496999995</v>
      </c>
      <c r="N6" s="19">
        <v>8.3667647997000021</v>
      </c>
      <c r="O6" s="42">
        <v>8.3054907234000002</v>
      </c>
      <c r="P6" s="42">
        <v>8.2702891454999978</v>
      </c>
      <c r="Q6" s="42">
        <v>8.2673898724000008</v>
      </c>
      <c r="R6" s="42">
        <v>8.4767424182999989</v>
      </c>
      <c r="S6" s="42">
        <v>8.5936410424999998</v>
      </c>
      <c r="T6" s="42">
        <v>8.631741893500001</v>
      </c>
      <c r="U6" s="42">
        <v>8.8179636117999998</v>
      </c>
      <c r="V6" s="42">
        <v>8.9161150124000006</v>
      </c>
      <c r="W6" s="42">
        <v>8.9975088567999997</v>
      </c>
      <c r="X6" s="42">
        <v>9.0470740542999994</v>
      </c>
      <c r="Y6" s="42">
        <v>9.0483779387999999</v>
      </c>
      <c r="Z6" s="42">
        <v>9.0420864600000002</v>
      </c>
      <c r="AA6" s="42">
        <v>8.9580409969999995</v>
      </c>
      <c r="AB6" s="42">
        <v>8.945851655000002</v>
      </c>
      <c r="AC6" s="42">
        <v>8.9359634329999995</v>
      </c>
      <c r="AD6" s="42">
        <v>8.9432376799999993</v>
      </c>
    </row>
    <row r="7" spans="1:30" s="6" customFormat="1" ht="63" customHeight="1" thickBot="1" x14ac:dyDescent="0.3">
      <c r="A7" s="14">
        <v>3</v>
      </c>
      <c r="B7" s="13" t="s">
        <v>10</v>
      </c>
      <c r="C7" s="16" t="s">
        <v>9</v>
      </c>
      <c r="D7" s="20" t="s">
        <v>3</v>
      </c>
      <c r="E7" s="20" t="s">
        <v>3</v>
      </c>
      <c r="F7" s="39" t="s">
        <v>3</v>
      </c>
      <c r="G7" s="44">
        <f>IF(G5="", "n/a", G5/G6)</f>
        <v>72.438583804238618</v>
      </c>
      <c r="H7" s="44">
        <f t="shared" ref="H7:V7" si="0">IF(H5="", "n/a", H5/H6)</f>
        <v>72.085243100537895</v>
      </c>
      <c r="I7" s="44">
        <f t="shared" si="0"/>
        <v>71.197017717249963</v>
      </c>
      <c r="J7" s="44">
        <f t="shared" si="0"/>
        <v>69.712245290989785</v>
      </c>
      <c r="K7" s="44">
        <f t="shared" si="0"/>
        <v>66.912442771656018</v>
      </c>
      <c r="L7" s="44">
        <f t="shared" si="0"/>
        <v>62.929702103874206</v>
      </c>
      <c r="M7" s="44">
        <f t="shared" si="0"/>
        <v>57.77825003630138</v>
      </c>
      <c r="N7" s="44">
        <f t="shared" si="0"/>
        <v>48.854701881264347</v>
      </c>
      <c r="O7" s="44">
        <f t="shared" si="0"/>
        <v>42.390234571940283</v>
      </c>
      <c r="P7" s="44">
        <f t="shared" si="0"/>
        <v>42.575512633870837</v>
      </c>
      <c r="Q7" s="44">
        <f t="shared" si="0"/>
        <v>37.21065593229298</v>
      </c>
      <c r="R7" s="44">
        <f t="shared" si="0"/>
        <v>39.58926477174964</v>
      </c>
      <c r="S7" s="44">
        <f t="shared" si="0"/>
        <v>39.621855080526537</v>
      </c>
      <c r="T7" s="44">
        <f t="shared" si="0"/>
        <v>40.105694108009295</v>
      </c>
      <c r="U7" s="44">
        <f t="shared" si="0"/>
        <v>39.52495330482035</v>
      </c>
      <c r="V7" s="44">
        <f t="shared" si="0"/>
        <v>38.030106108818323</v>
      </c>
      <c r="W7" s="44">
        <f t="shared" ref="W7:AC7" si="1">IF(W5="", "n/a", W5/W6)</f>
        <v>36.983670179831059</v>
      </c>
      <c r="X7" s="44">
        <f t="shared" si="1"/>
        <v>36.360418630999291</v>
      </c>
      <c r="Y7" s="44">
        <f t="shared" si="1"/>
        <v>36.64862390175297</v>
      </c>
      <c r="Z7" s="44">
        <f t="shared" si="1"/>
        <v>37.49357977273754</v>
      </c>
      <c r="AA7" s="44">
        <f>IF(AA5="", "n/a", AA5/AA6)</f>
        <v>37.823046368449212</v>
      </c>
      <c r="AB7" s="44">
        <f t="shared" si="1"/>
        <v>36.982806417887097</v>
      </c>
      <c r="AC7" s="44">
        <f t="shared" si="1"/>
        <v>37.463384055904747</v>
      </c>
      <c r="AD7" s="44">
        <f t="shared" ref="AD7" si="2">IF(AD5="", "n/a", AD5/AD6)</f>
        <v>37.328188285386148</v>
      </c>
    </row>
    <row r="8" spans="1:30" s="6" customFormat="1" ht="16.5" customHeight="1" thickBot="1" x14ac:dyDescent="0.3">
      <c r="A8" s="14"/>
      <c r="B8" s="47" t="s">
        <v>30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1"/>
    </row>
    <row r="9" spans="1:30" s="6" customFormat="1" ht="64.5" customHeight="1" thickBot="1" x14ac:dyDescent="0.3">
      <c r="A9" s="14">
        <v>4</v>
      </c>
      <c r="B9" s="13" t="s">
        <v>12</v>
      </c>
      <c r="C9" s="15" t="s">
        <v>13</v>
      </c>
      <c r="D9" s="17" t="s">
        <v>3</v>
      </c>
      <c r="E9" s="17" t="s">
        <v>3</v>
      </c>
      <c r="F9" s="19">
        <v>2.2004142706999978</v>
      </c>
      <c r="G9" s="19">
        <v>2.2013775098999995</v>
      </c>
      <c r="H9" s="19">
        <v>1.8512725210999985</v>
      </c>
      <c r="I9" s="19">
        <v>1.7826709459000005</v>
      </c>
      <c r="J9" s="19">
        <v>1.6881059477000004</v>
      </c>
      <c r="K9" s="19">
        <v>1.5559379777999993</v>
      </c>
      <c r="L9" s="19">
        <v>1.287551634399998</v>
      </c>
      <c r="M9" s="19">
        <v>1.215015450300001</v>
      </c>
      <c r="N9" s="19">
        <v>1.1467922002999984</v>
      </c>
      <c r="O9" s="19">
        <v>1.1901172766000006</v>
      </c>
      <c r="P9" s="19">
        <v>1.2017748545000018</v>
      </c>
      <c r="Q9" s="19">
        <v>1.1838311275999995</v>
      </c>
      <c r="R9" s="19">
        <v>0.96570758170000026</v>
      </c>
      <c r="S9" s="19">
        <v>0.85033095750000065</v>
      </c>
      <c r="T9" s="19">
        <v>0.82131610649999942</v>
      </c>
      <c r="U9" s="19">
        <v>0.6511293882000011</v>
      </c>
      <c r="V9" s="19">
        <v>0.55354998760000029</v>
      </c>
      <c r="W9" s="19">
        <v>0.45080314319999992</v>
      </c>
      <c r="X9" s="19">
        <v>0.38218294570000033</v>
      </c>
      <c r="Y9" s="19">
        <v>0.36188106120000008</v>
      </c>
      <c r="Z9" s="19">
        <v>0.30755854000000049</v>
      </c>
      <c r="AA9" s="19">
        <v>0.29748300299999997</v>
      </c>
      <c r="AB9" s="19">
        <v>0.25476534499999737</v>
      </c>
      <c r="AC9" s="19">
        <v>0.22001456699999977</v>
      </c>
      <c r="AD9" s="19">
        <v>0.16604232000000074</v>
      </c>
    </row>
    <row r="10" spans="1:30" s="6" customFormat="1" ht="96.75" customHeight="1" thickBot="1" x14ac:dyDescent="0.3">
      <c r="A10" s="14">
        <v>5</v>
      </c>
      <c r="B10" s="7" t="s">
        <v>35</v>
      </c>
      <c r="C10" s="16" t="s">
        <v>9</v>
      </c>
      <c r="D10" s="17" t="s">
        <v>3</v>
      </c>
      <c r="E10" s="17" t="s">
        <v>3</v>
      </c>
      <c r="F10" s="37" t="s">
        <v>3</v>
      </c>
      <c r="G10" s="19">
        <v>72.438583804238618</v>
      </c>
      <c r="H10" s="19">
        <v>72.085243100537909</v>
      </c>
      <c r="I10" s="19">
        <v>71.197017717249949</v>
      </c>
      <c r="J10" s="19">
        <v>69.71224529098977</v>
      </c>
      <c r="K10" s="19">
        <v>66.912442771656018</v>
      </c>
      <c r="L10" s="19">
        <v>62.929702103874206</v>
      </c>
      <c r="M10" s="19">
        <v>57.77825003630138</v>
      </c>
      <c r="N10" s="19">
        <v>48.854701881264354</v>
      </c>
      <c r="O10" s="19">
        <v>42.39023457194029</v>
      </c>
      <c r="P10" s="19">
        <v>42.575512633870837</v>
      </c>
      <c r="Q10" s="19">
        <v>37.21065593229298</v>
      </c>
      <c r="R10" s="19">
        <v>39.58926477174964</v>
      </c>
      <c r="S10" s="19">
        <v>39.621855080526529</v>
      </c>
      <c r="T10" s="19">
        <v>40.105694108009303</v>
      </c>
      <c r="U10" s="19">
        <v>39.524953304820357</v>
      </c>
      <c r="V10" s="19">
        <v>38.030106108818316</v>
      </c>
      <c r="W10" s="19">
        <v>36.983670179831059</v>
      </c>
      <c r="X10" s="19">
        <v>36.360413104350599</v>
      </c>
      <c r="Y10" s="19">
        <v>36.64862390175297</v>
      </c>
      <c r="Z10" s="19">
        <v>37.493575348979789</v>
      </c>
      <c r="AA10" s="19">
        <v>37.823046368449212</v>
      </c>
      <c r="AB10" s="19">
        <v>36.982806417887097</v>
      </c>
      <c r="AC10" s="19">
        <v>37.463384055904747</v>
      </c>
      <c r="AD10" s="19">
        <v>37.328188285386148</v>
      </c>
    </row>
    <row r="11" spans="1:30" s="6" customFormat="1" ht="49.5" customHeight="1" thickBot="1" x14ac:dyDescent="0.3">
      <c r="A11" s="14">
        <v>6</v>
      </c>
      <c r="B11" s="27" t="s">
        <v>2</v>
      </c>
      <c r="C11" s="28" t="s">
        <v>1</v>
      </c>
      <c r="D11" s="29" t="s">
        <v>3</v>
      </c>
      <c r="E11" s="29" t="s">
        <v>3</v>
      </c>
      <c r="F11" s="40" t="s">
        <v>3</v>
      </c>
      <c r="G11" s="30">
        <f t="shared" ref="G11:X11" si="3">IF(G10="", "n/a", G9*G10)</f>
        <v>159.46466923565725</v>
      </c>
      <c r="H11" s="30">
        <f t="shared" si="3"/>
        <v>133.44942972883908</v>
      </c>
      <c r="I11" s="30">
        <f t="shared" si="3"/>
        <v>126.92085491926906</v>
      </c>
      <c r="J11" s="30">
        <f t="shared" si="3"/>
        <v>117.68165590324118</v>
      </c>
      <c r="K11" s="30">
        <f t="shared" si="3"/>
        <v>104.11161089578864</v>
      </c>
      <c r="L11" s="30">
        <f t="shared" si="3"/>
        <v>81.025240796148225</v>
      </c>
      <c r="M11" s="30">
        <f t="shared" si="3"/>
        <v>70.201466485402776</v>
      </c>
      <c r="N11" s="30">
        <f t="shared" si="3"/>
        <v>56.026191065415617</v>
      </c>
      <c r="O11" s="30">
        <f t="shared" si="3"/>
        <v>50.44935052319277</v>
      </c>
      <c r="P11" s="30">
        <f t="shared" si="3"/>
        <v>51.166180500833114</v>
      </c>
      <c r="Q11" s="30">
        <f t="shared" si="3"/>
        <v>44.051132771062008</v>
      </c>
      <c r="R11" s="30">
        <f t="shared" si="3"/>
        <v>38.23165314400736</v>
      </c>
      <c r="S11" s="30">
        <f t="shared" si="3"/>
        <v>33.691689968550392</v>
      </c>
      <c r="T11" s="30">
        <f t="shared" si="3"/>
        <v>32.93945253327017</v>
      </c>
      <c r="U11" s="30">
        <f t="shared" si="3"/>
        <v>25.735858664001292</v>
      </c>
      <c r="V11" s="30">
        <f t="shared" si="3"/>
        <v>21.051564764963075</v>
      </c>
      <c r="W11" s="30">
        <f t="shared" si="3"/>
        <v>16.672354764139946</v>
      </c>
      <c r="X11" s="30">
        <f t="shared" si="3"/>
        <v>13.896329787089606</v>
      </c>
      <c r="Y11" s="30">
        <f t="shared" ref="Y11:AD11" si="4">IF(Y10="", "n/a", Y9*Y10)</f>
        <v>13.262442909086053</v>
      </c>
      <c r="Z11" s="30">
        <f t="shared" si="4"/>
        <v>11.531469293712233</v>
      </c>
      <c r="AA11" s="30">
        <f t="shared" si="4"/>
        <v>11.251713416294514</v>
      </c>
      <c r="AB11" s="30">
        <f t="shared" si="4"/>
        <v>9.421937436121123</v>
      </c>
      <c r="AC11" s="30">
        <f t="shared" si="4"/>
        <v>8.2424902214145774</v>
      </c>
      <c r="AD11" s="30">
        <f t="shared" si="4"/>
        <v>6.1980589843023655</v>
      </c>
    </row>
    <row r="12" spans="1:30" s="6" customFormat="1" ht="16.5" customHeight="1" thickBot="1" x14ac:dyDescent="0.3">
      <c r="A12" s="14"/>
      <c r="B12" s="47" t="s">
        <v>31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1"/>
    </row>
    <row r="13" spans="1:30" s="6" customFormat="1" ht="32.25" customHeight="1" thickBot="1" x14ac:dyDescent="0.3">
      <c r="A13" s="14">
        <v>7</v>
      </c>
      <c r="B13" s="13" t="s">
        <v>11</v>
      </c>
      <c r="C13" s="15" t="s">
        <v>1</v>
      </c>
      <c r="D13" s="20" t="s">
        <v>3</v>
      </c>
      <c r="E13" s="20" t="s">
        <v>3</v>
      </c>
      <c r="F13" s="39" t="s">
        <v>3</v>
      </c>
      <c r="G13" s="21">
        <f t="shared" ref="G13:X13" si="5">G5+G11</f>
        <v>717.17196923565734</v>
      </c>
      <c r="H13" s="21">
        <f t="shared" si="5"/>
        <v>708.64702972883902</v>
      </c>
      <c r="I13" s="21">
        <f t="shared" si="5"/>
        <v>695.08345491926912</v>
      </c>
      <c r="J13" s="21">
        <f t="shared" si="5"/>
        <v>676.0327559032412</v>
      </c>
      <c r="K13" s="21">
        <f t="shared" si="5"/>
        <v>644.39051089578868</v>
      </c>
      <c r="L13" s="21">
        <f t="shared" si="5"/>
        <v>602.83464079614816</v>
      </c>
      <c r="M13" s="21">
        <f t="shared" si="5"/>
        <v>551.34386648540283</v>
      </c>
      <c r="N13" s="21">
        <f t="shared" si="5"/>
        <v>464.78199106541564</v>
      </c>
      <c r="O13" s="21">
        <f t="shared" si="5"/>
        <v>402.5210505231928</v>
      </c>
      <c r="P13" s="21">
        <f t="shared" si="5"/>
        <v>403.27798050083311</v>
      </c>
      <c r="Q13" s="21">
        <f t="shared" si="5"/>
        <v>351.68613277106198</v>
      </c>
      <c r="R13" s="21">
        <f t="shared" si="5"/>
        <v>373.81965314400736</v>
      </c>
      <c r="S13" s="21">
        <f t="shared" si="5"/>
        <v>374.18768996855039</v>
      </c>
      <c r="T13" s="21">
        <f t="shared" si="5"/>
        <v>379.1214525332702</v>
      </c>
      <c r="U13" s="21">
        <f t="shared" si="5"/>
        <v>374.2654586640013</v>
      </c>
      <c r="V13" s="21">
        <f t="shared" si="5"/>
        <v>360.13236476496309</v>
      </c>
      <c r="W13" s="21">
        <f t="shared" si="5"/>
        <v>349.43325476413992</v>
      </c>
      <c r="X13" s="21">
        <f t="shared" si="5"/>
        <v>342.8517297870896</v>
      </c>
      <c r="Y13" s="21">
        <f t="shared" ref="Y13:AD13" si="6">Y5+Y11</f>
        <v>344.87304290908605</v>
      </c>
      <c r="Z13" s="21">
        <f t="shared" si="6"/>
        <v>350.55165929371225</v>
      </c>
      <c r="AA13" s="21">
        <f t="shared" si="6"/>
        <v>350.07211341629454</v>
      </c>
      <c r="AB13" s="21">
        <f t="shared" si="6"/>
        <v>340.26463743612112</v>
      </c>
      <c r="AC13" s="21">
        <f>AC5+AC11</f>
        <v>343.01392022141459</v>
      </c>
      <c r="AD13" s="21">
        <f t="shared" si="6"/>
        <v>340.03291898430234</v>
      </c>
    </row>
    <row r="14" spans="1:30" s="6" customFormat="1" ht="32.25" customHeight="1" thickBot="1" x14ac:dyDescent="0.3">
      <c r="A14" s="14">
        <v>8</v>
      </c>
      <c r="B14" s="7" t="s">
        <v>32</v>
      </c>
      <c r="C14" s="15" t="s">
        <v>13</v>
      </c>
      <c r="D14" s="19">
        <v>10.189348000000001</v>
      </c>
      <c r="E14" s="19">
        <v>10.193830999999999</v>
      </c>
      <c r="F14" s="19">
        <v>9.9796099999999992</v>
      </c>
      <c r="G14" s="19">
        <v>9.9285490000000003</v>
      </c>
      <c r="H14" s="19">
        <v>9.8655480000000004</v>
      </c>
      <c r="I14" s="19">
        <v>9.7967490000000002</v>
      </c>
      <c r="J14" s="19">
        <v>9.7301459999999995</v>
      </c>
      <c r="K14" s="19">
        <v>9.6639149999999994</v>
      </c>
      <c r="L14" s="19">
        <v>9.6049240000000005</v>
      </c>
      <c r="M14" s="19">
        <v>9.5609529999999996</v>
      </c>
      <c r="N14" s="19">
        <v>9.5279849999999993</v>
      </c>
      <c r="O14" s="19">
        <v>9.5045830000000002</v>
      </c>
      <c r="P14" s="19">
        <v>9.4838360000000002</v>
      </c>
      <c r="Q14" s="19">
        <v>9.4616430000000005</v>
      </c>
      <c r="R14" s="19">
        <v>9.4468359999999993</v>
      </c>
      <c r="S14" s="19">
        <v>9.4432109999999998</v>
      </c>
      <c r="T14" s="19">
        <v>9.4485150000000004</v>
      </c>
      <c r="U14" s="19">
        <v>9.4610760000000003</v>
      </c>
      <c r="V14" s="19">
        <v>9.469379</v>
      </c>
      <c r="W14" s="19">
        <v>9.4589890000000008</v>
      </c>
      <c r="X14" s="19">
        <v>9.4387849999999993</v>
      </c>
      <c r="Y14" s="19">
        <v>9.4197579999999999</v>
      </c>
      <c r="Z14" s="19">
        <v>9.3799519999999994</v>
      </c>
      <c r="AA14" s="19">
        <v>9.3025850000000005</v>
      </c>
      <c r="AB14" s="19">
        <v>9.2280709999999999</v>
      </c>
      <c r="AC14" s="19">
        <v>9.1782979999999998</v>
      </c>
      <c r="AD14" s="19">
        <v>9.1326289999999997</v>
      </c>
    </row>
    <row r="15" spans="1:30" s="6" customFormat="1" ht="111.75" customHeight="1" thickBot="1" x14ac:dyDescent="0.3">
      <c r="A15" s="14">
        <v>9</v>
      </c>
      <c r="B15" s="43" t="s">
        <v>36</v>
      </c>
      <c r="C15" s="16" t="s">
        <v>9</v>
      </c>
      <c r="D15" s="41" t="s">
        <v>3</v>
      </c>
      <c r="E15" s="41" t="s">
        <v>3</v>
      </c>
      <c r="F15" s="41" t="s">
        <v>3</v>
      </c>
      <c r="G15" s="22">
        <f>G13/G14</f>
        <v>72.23331115510004</v>
      </c>
      <c r="H15" s="22">
        <f t="shared" ref="H15:W15" si="7">H13/H14</f>
        <v>71.830478117266168</v>
      </c>
      <c r="I15" s="22">
        <f t="shared" si="7"/>
        <v>70.950419870843803</v>
      </c>
      <c r="J15" s="22">
        <f t="shared" si="7"/>
        <v>69.478171848936412</v>
      </c>
      <c r="K15" s="22">
        <f t="shared" si="7"/>
        <v>66.680068160345854</v>
      </c>
      <c r="L15" s="22">
        <f t="shared" si="7"/>
        <v>62.763082851686086</v>
      </c>
      <c r="M15" s="22">
        <f t="shared" si="7"/>
        <v>57.66620403692005</v>
      </c>
      <c r="N15" s="22">
        <f t="shared" si="7"/>
        <v>48.780722373661973</v>
      </c>
      <c r="O15" s="22">
        <f t="shared" si="7"/>
        <v>42.350206266092137</v>
      </c>
      <c r="P15" s="22">
        <f t="shared" si="7"/>
        <v>42.522664932294603</v>
      </c>
      <c r="Q15" s="22">
        <f t="shared" si="7"/>
        <v>37.169668393857386</v>
      </c>
      <c r="R15" s="22">
        <f t="shared" si="7"/>
        <v>39.570884171590087</v>
      </c>
      <c r="S15" s="22">
        <f t="shared" si="7"/>
        <v>39.625048086773702</v>
      </c>
      <c r="T15" s="22">
        <f t="shared" si="7"/>
        <v>40.124977579362493</v>
      </c>
      <c r="U15" s="22">
        <f t="shared" si="7"/>
        <v>39.558445430942662</v>
      </c>
      <c r="V15" s="22">
        <f t="shared" si="7"/>
        <v>38.0312547174385</v>
      </c>
      <c r="W15" s="22">
        <f t="shared" si="7"/>
        <v>36.941924212422691</v>
      </c>
      <c r="X15" s="22">
        <f t="shared" ref="X15:AB15" si="8">X13/X14</f>
        <v>36.323714311438351</v>
      </c>
      <c r="Y15" s="22">
        <f t="shared" si="8"/>
        <v>36.611666977971836</v>
      </c>
      <c r="Z15" s="22">
        <f t="shared" si="8"/>
        <v>37.372436372138395</v>
      </c>
      <c r="AA15" s="22">
        <f t="shared" si="8"/>
        <v>37.631702738141549</v>
      </c>
      <c r="AB15" s="22">
        <f t="shared" si="8"/>
        <v>36.872780609958582</v>
      </c>
      <c r="AC15" s="22">
        <f>AC13/AC14</f>
        <v>37.372279721296323</v>
      </c>
      <c r="AD15" s="22">
        <f t="shared" ref="AD15" si="9">AD13/AD14</f>
        <v>37.23275291094189</v>
      </c>
    </row>
    <row r="16" spans="1:30" s="6" customFormat="1" ht="15.75" x14ac:dyDescent="0.25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2:30" ht="15.75" x14ac:dyDescent="0.25">
      <c r="B17" s="24" t="s">
        <v>4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2:30" ht="15.75" x14ac:dyDescent="0.25">
      <c r="B18" s="23" t="s">
        <v>5</v>
      </c>
    </row>
    <row r="19" spans="2:30" ht="15.75" x14ac:dyDescent="0.25">
      <c r="B19" s="23" t="s">
        <v>6</v>
      </c>
    </row>
    <row r="20" spans="2:30" ht="15.75" x14ac:dyDescent="0.25">
      <c r="B20" s="23" t="s">
        <v>22</v>
      </c>
    </row>
    <row r="21" spans="2:30" ht="15.75" x14ac:dyDescent="0.25">
      <c r="B21" s="23" t="s">
        <v>23</v>
      </c>
    </row>
    <row r="29" spans="2:30" x14ac:dyDescent="0.25"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</row>
  </sheetData>
  <customSheetViews>
    <customSheetView guid="{8925193B-C853-4D01-B936-2E82B771FA45}" topLeftCell="A11">
      <selection activeCell="C19" sqref="C19"/>
      <pageMargins left="0.70866141732283472" right="0.70866141732283472" top="0.78740157480314965" bottom="0.78740157480314965" header="0.31496062992125984" footer="0.31496062992125984"/>
      <pageSetup paperSize="9" scale="65" orientation="landscape"/>
    </customSheetView>
  </customSheetViews>
  <mergeCells count="5">
    <mergeCell ref="B1:AD1"/>
    <mergeCell ref="W2:AD2"/>
    <mergeCell ref="B4:AD4"/>
    <mergeCell ref="B8:AD8"/>
    <mergeCell ref="B12:AD12"/>
  </mergeCells>
  <pageMargins left="0.23622047244094491" right="0.15748031496062992" top="1.1811023622047245" bottom="0.78740157480314965" header="0.31496062992125984" footer="0.31496062992125984"/>
  <pageSetup paperSize="9" scale="4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4" zoomScaleNormal="100" zoomScaleSheetLayoutView="100" workbookViewId="0">
      <selection activeCell="A9" sqref="A9"/>
    </sheetView>
  </sheetViews>
  <sheetFormatPr defaultRowHeight="15" x14ac:dyDescent="0.25"/>
  <cols>
    <col min="1" max="1" width="16.28515625" customWidth="1"/>
    <col min="8" max="8" width="11.85546875" customWidth="1"/>
  </cols>
  <sheetData>
    <row r="1" spans="1:10" ht="15.75" x14ac:dyDescent="0.25">
      <c r="A1" s="54" t="s">
        <v>14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55" t="s">
        <v>19</v>
      </c>
      <c r="B2" s="55"/>
      <c r="C2" s="55"/>
      <c r="D2" s="55"/>
      <c r="E2" s="55"/>
      <c r="F2" s="55"/>
      <c r="G2" s="55"/>
      <c r="H2" s="55"/>
      <c r="I2" s="32"/>
      <c r="J2" s="32"/>
    </row>
    <row r="3" spans="1:10" ht="23.25" customHeight="1" x14ac:dyDescent="0.25">
      <c r="A3" s="56" t="s">
        <v>29</v>
      </c>
      <c r="B3" s="56"/>
      <c r="C3" s="56"/>
      <c r="D3" s="56"/>
      <c r="E3" s="56"/>
      <c r="F3" s="56"/>
      <c r="G3" s="56"/>
      <c r="H3" s="56"/>
    </row>
    <row r="4" spans="1:10" ht="15.75" x14ac:dyDescent="0.25">
      <c r="A4" s="54" t="s">
        <v>15</v>
      </c>
      <c r="B4" s="54"/>
      <c r="C4" s="54"/>
      <c r="D4" s="54"/>
      <c r="E4" s="54"/>
      <c r="F4" s="54"/>
      <c r="G4" s="54"/>
      <c r="H4" s="54"/>
    </row>
    <row r="5" spans="1:10" ht="60" customHeight="1" x14ac:dyDescent="0.25">
      <c r="A5" s="57" t="s">
        <v>33</v>
      </c>
      <c r="B5" s="57"/>
      <c r="C5" s="57"/>
      <c r="D5" s="57"/>
      <c r="E5" s="57"/>
      <c r="F5" s="57"/>
      <c r="G5" s="57"/>
      <c r="H5" s="57"/>
    </row>
    <row r="6" spans="1:10" ht="9" customHeight="1" x14ac:dyDescent="0.25"/>
    <row r="7" spans="1:10" ht="15.75" x14ac:dyDescent="0.25">
      <c r="A7" s="54" t="s">
        <v>16</v>
      </c>
      <c r="B7" s="54"/>
      <c r="C7" s="54"/>
      <c r="D7" s="54"/>
      <c r="E7" s="54"/>
      <c r="F7" s="54"/>
      <c r="G7" s="54"/>
      <c r="H7" s="54"/>
    </row>
    <row r="8" spans="1:10" ht="115.5" customHeight="1" x14ac:dyDescent="0.25">
      <c r="A8" s="52" t="s">
        <v>38</v>
      </c>
      <c r="B8" s="52"/>
      <c r="C8" s="52"/>
      <c r="D8" s="52"/>
      <c r="E8" s="52"/>
      <c r="F8" s="52"/>
      <c r="G8" s="52"/>
      <c r="H8" s="52"/>
    </row>
    <row r="9" spans="1:10" ht="8.25" customHeight="1" x14ac:dyDescent="0.25">
      <c r="A9" s="33"/>
      <c r="B9" s="33"/>
      <c r="C9" s="33"/>
      <c r="D9" s="33"/>
      <c r="E9" s="33"/>
      <c r="F9" s="33"/>
      <c r="G9" s="33"/>
      <c r="H9" s="33"/>
    </row>
    <row r="10" spans="1:10" ht="49.5" customHeight="1" x14ac:dyDescent="0.25">
      <c r="A10" s="52" t="s">
        <v>20</v>
      </c>
      <c r="B10" s="52"/>
      <c r="C10" s="52"/>
      <c r="D10" s="52"/>
      <c r="E10" s="52"/>
      <c r="F10" s="52"/>
      <c r="G10" s="52"/>
      <c r="H10" s="52"/>
    </row>
    <row r="11" spans="1:10" ht="8.25" customHeight="1" x14ac:dyDescent="0.25">
      <c r="A11" s="34"/>
      <c r="B11" s="34"/>
      <c r="C11" s="34"/>
      <c r="D11" s="34"/>
      <c r="E11" s="34"/>
      <c r="F11" s="34"/>
      <c r="G11" s="34"/>
      <c r="H11" s="34"/>
    </row>
    <row r="12" spans="1:10" ht="61.5" customHeight="1" x14ac:dyDescent="0.25">
      <c r="A12" s="53" t="s">
        <v>21</v>
      </c>
      <c r="B12" s="53"/>
      <c r="C12" s="53"/>
      <c r="D12" s="53"/>
      <c r="E12" s="53"/>
      <c r="F12" s="53"/>
      <c r="G12" s="53"/>
      <c r="H12" s="53"/>
    </row>
    <row r="13" spans="1:10" ht="6" customHeight="1" x14ac:dyDescent="0.25">
      <c r="A13" s="33"/>
      <c r="B13" s="33"/>
      <c r="C13" s="33"/>
      <c r="D13" s="33"/>
      <c r="E13" s="33"/>
      <c r="F13" s="33"/>
      <c r="G13" s="33"/>
      <c r="H13" s="33"/>
    </row>
    <row r="14" spans="1:10" ht="15.75" x14ac:dyDescent="0.25">
      <c r="A14" s="54" t="s">
        <v>17</v>
      </c>
      <c r="B14" s="54"/>
      <c r="C14" s="54"/>
      <c r="D14" s="54"/>
      <c r="E14" s="54"/>
      <c r="F14" s="54"/>
      <c r="G14" s="54"/>
      <c r="H14" s="54"/>
    </row>
    <row r="15" spans="1:10" ht="76.5" customHeight="1" x14ac:dyDescent="0.25">
      <c r="A15" s="52" t="s">
        <v>25</v>
      </c>
      <c r="B15" s="52"/>
      <c r="C15" s="52"/>
      <c r="D15" s="52"/>
      <c r="E15" s="52"/>
      <c r="F15" s="52"/>
      <c r="G15" s="52"/>
      <c r="H15" s="52"/>
    </row>
    <row r="16" spans="1:10" ht="6.75" customHeight="1" x14ac:dyDescent="0.25">
      <c r="A16" s="34"/>
      <c r="B16" s="34"/>
      <c r="C16" s="34"/>
      <c r="D16" s="34"/>
      <c r="E16" s="34"/>
      <c r="F16" s="34"/>
      <c r="G16" s="34"/>
      <c r="H16" s="34"/>
    </row>
    <row r="17" spans="1:8" ht="84" customHeight="1" x14ac:dyDescent="0.25">
      <c r="A17" s="52" t="s">
        <v>26</v>
      </c>
      <c r="B17" s="52"/>
      <c r="C17" s="52"/>
      <c r="D17" s="52"/>
      <c r="E17" s="52"/>
      <c r="F17" s="52"/>
      <c r="G17" s="52"/>
      <c r="H17" s="52"/>
    </row>
    <row r="18" spans="1:8" ht="8.25" customHeight="1" x14ac:dyDescent="0.25"/>
    <row r="19" spans="1:8" ht="115.5" customHeight="1" x14ac:dyDescent="0.25">
      <c r="A19" s="52" t="s">
        <v>37</v>
      </c>
      <c r="B19" s="52"/>
      <c r="C19" s="52"/>
      <c r="D19" s="52"/>
      <c r="E19" s="52"/>
      <c r="F19" s="52"/>
      <c r="G19" s="52"/>
      <c r="H19" s="52"/>
    </row>
    <row r="21" spans="1:8" ht="15.75" x14ac:dyDescent="0.25">
      <c r="A21" s="54" t="s">
        <v>18</v>
      </c>
      <c r="B21" s="54"/>
      <c r="C21" s="54"/>
      <c r="D21" s="54"/>
      <c r="E21" s="54"/>
      <c r="F21" s="54"/>
      <c r="G21" s="54"/>
      <c r="H21" s="54"/>
    </row>
    <row r="22" spans="1:8" ht="51.75" customHeight="1" x14ac:dyDescent="0.25">
      <c r="A22" s="52" t="s">
        <v>24</v>
      </c>
      <c r="B22" s="52"/>
      <c r="C22" s="52"/>
      <c r="D22" s="52"/>
      <c r="E22" s="52"/>
      <c r="F22" s="52"/>
      <c r="G22" s="52"/>
      <c r="H22" s="52"/>
    </row>
    <row r="23" spans="1:8" x14ac:dyDescent="0.25">
      <c r="B23" s="35"/>
    </row>
    <row r="31" spans="1:8" x14ac:dyDescent="0.25">
      <c r="A31" s="36"/>
    </row>
  </sheetData>
  <mergeCells count="15">
    <mergeCell ref="A15:H15"/>
    <mergeCell ref="A17:H17"/>
    <mergeCell ref="A21:H21"/>
    <mergeCell ref="A22:H22"/>
    <mergeCell ref="A19:H19"/>
    <mergeCell ref="A8:H8"/>
    <mergeCell ref="A10:H10"/>
    <mergeCell ref="A12:H12"/>
    <mergeCell ref="A14:H14"/>
    <mergeCell ref="A1:H1"/>
    <mergeCell ref="A2:H2"/>
    <mergeCell ref="A3:H3"/>
    <mergeCell ref="A4:H4"/>
    <mergeCell ref="A5:H5"/>
    <mergeCell ref="A7:H7"/>
  </mergeCells>
  <pageMargins left="1.1811023622047245" right="0.2" top="0.74803149606299213" bottom="0.4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C-4</vt:lpstr>
      <vt:lpstr>Метаданные</vt:lpstr>
      <vt:lpstr>'C-4'!Область_печати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2025-10-06T11:52:01Z</cp:lastPrinted>
  <dcterms:created xsi:type="dcterms:W3CDTF">2011-05-01T09:55:58Z</dcterms:created>
  <dcterms:modified xsi:type="dcterms:W3CDTF">2025-10-06T11:53:20Z</dcterms:modified>
</cp:coreProperties>
</file>