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4130" yWindow="150" windowWidth="14640" windowHeight="10425" tabRatio="696"/>
  </bookViews>
  <sheets>
    <sheet name="F-4" sheetId="8" r:id="rId1"/>
    <sheet name="Метаданные" sheetId="17" r:id="rId2"/>
  </sheets>
  <externalReferences>
    <externalReference r:id="rId3"/>
  </externalReferences>
  <definedNames>
    <definedName name="_xlnm.Print_Area" localSheetId="0">'F-4'!$A$1:$R$22</definedName>
  </definedNames>
  <calcPr calcId="144525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Q11" i="8" l="1"/>
  <c r="Q17" i="8"/>
  <c r="Q15" i="8"/>
  <c r="Q13" i="8"/>
  <c r="Q8" i="8"/>
  <c r="R18" i="8" l="1"/>
  <c r="R16" i="8"/>
  <c r="R14" i="8"/>
  <c r="R12" i="8"/>
  <c r="R9" i="8"/>
  <c r="Q18" i="8" l="1"/>
  <c r="Q16" i="8"/>
  <c r="Q14" i="8"/>
  <c r="Q12" i="8"/>
  <c r="Q9" i="8"/>
  <c r="P9" i="8" l="1"/>
  <c r="P18" i="8"/>
  <c r="P16" i="8"/>
  <c r="P14" i="8"/>
  <c r="P12" i="8"/>
  <c r="O9" i="8" l="1"/>
  <c r="O18" i="8"/>
  <c r="O16" i="8"/>
  <c r="O14" i="8"/>
  <c r="O12" i="8"/>
  <c r="D9" i="8"/>
  <c r="M9" i="8"/>
  <c r="N9" i="8"/>
  <c r="N18" i="8" l="1"/>
  <c r="N16" i="8"/>
  <c r="N14" i="8"/>
  <c r="N12" i="8"/>
  <c r="M18" i="8" l="1"/>
  <c r="L18" i="8"/>
  <c r="K18" i="8"/>
  <c r="J18" i="8"/>
  <c r="I18" i="8"/>
  <c r="H18" i="8"/>
  <c r="G18" i="8"/>
  <c r="F18" i="8"/>
  <c r="D18" i="8"/>
  <c r="M16" i="8"/>
  <c r="L16" i="8"/>
  <c r="K16" i="8"/>
  <c r="J16" i="8"/>
  <c r="I16" i="8"/>
  <c r="H16" i="8"/>
  <c r="F16" i="8"/>
  <c r="E16" i="8"/>
  <c r="G16" i="8"/>
  <c r="D16" i="8"/>
  <c r="M14" i="8"/>
  <c r="L14" i="8"/>
  <c r="K14" i="8"/>
  <c r="J14" i="8"/>
  <c r="I14" i="8"/>
  <c r="H14" i="8"/>
  <c r="G14" i="8"/>
  <c r="F14" i="8"/>
  <c r="E14" i="8"/>
  <c r="D14" i="8"/>
  <c r="M12" i="8" l="1"/>
  <c r="L12" i="8"/>
  <c r="K12" i="8"/>
  <c r="J12" i="8"/>
  <c r="I12" i="8"/>
  <c r="H12" i="8"/>
  <c r="G12" i="8"/>
  <c r="F12" i="8"/>
  <c r="E12" i="8"/>
  <c r="D12" i="8"/>
  <c r="L9" i="8"/>
  <c r="K9" i="8"/>
  <c r="J9" i="8"/>
  <c r="I9" i="8"/>
  <c r="H9" i="8"/>
  <c r="G9" i="8"/>
  <c r="F9" i="8"/>
  <c r="E9" i="8"/>
  <c r="E17" i="8" l="1"/>
  <c r="E18" i="8" s="1"/>
</calcChain>
</file>

<file path=xl/sharedStrings.xml><?xml version="1.0" encoding="utf-8"?>
<sst xmlns="http://schemas.openxmlformats.org/spreadsheetml/2006/main" count="44" uniqueCount="35">
  <si>
    <t>Единица</t>
  </si>
  <si>
    <t>Площадь сельскохозяйственных земель</t>
  </si>
  <si>
    <t>Показатель:</t>
  </si>
  <si>
    <t>Краткое описание:</t>
  </si>
  <si>
    <t>Методология:</t>
  </si>
  <si>
    <t>Источник данных:</t>
  </si>
  <si>
    <t>Значимость показателя:</t>
  </si>
  <si>
    <t>тыс. га</t>
  </si>
  <si>
    <t>т</t>
  </si>
  <si>
    <t>кг / га</t>
  </si>
  <si>
    <t>F4 – Внесение пистицидов</t>
  </si>
  <si>
    <t>Площадь сельскохозяйственных земель сельскохозяйственных организаций</t>
  </si>
  <si>
    <t>Потребление инсектицидов на единицу площади сельскохозяйственных земель сельскохозяйственных организаций</t>
  </si>
  <si>
    <t>Потребление гербицидов на единицу площади сельскохозяйственных земель сельскохозяйственных организаций</t>
  </si>
  <si>
    <t>Потребление фунгицидов и протравителей на единицу площади сельскохозяйственных земель сельскохозяйственных организаций</t>
  </si>
  <si>
    <t>Потребление прочих пестицидов на единицу площади сельскохозяйственных земель сельскохозяйственных организаций</t>
  </si>
  <si>
    <t>Потребление пестицидов на единицу площади сельскохозяйственных земель сельскохозяйственных организаций</t>
  </si>
  <si>
    <t xml:space="preserve">Количество внесенных пестицидов </t>
  </si>
  <si>
    <t>Справочно:</t>
  </si>
  <si>
    <t>Показатели 1-2: по данным Государственного комитета по имуществу Республики Беларусь</t>
  </si>
  <si>
    <t>Потребление пестицидов</t>
  </si>
  <si>
    <t>в том числе:</t>
  </si>
  <si>
    <t>в показателе отражается количество пестицидов,фактически примененных для защиты сельскохозяйственных культур за отчетный год.</t>
  </si>
  <si>
    <r>
      <t xml:space="preserve">внесение пестицидов: </t>
    </r>
    <r>
      <rPr>
        <sz val="12"/>
        <color theme="1"/>
        <rFont val="Arial"/>
        <family val="2"/>
        <charset val="204"/>
      </rPr>
      <t>форма государственной статистической отчетности 1-сх (удобрения) «Отчет об использовании удобрений и пестицидов»; ответственным за формирование показателей является Национальный статистический комитет Республики Беларусь.</t>
    </r>
  </si>
  <si>
    <t xml:space="preserve"> Инсектициды</t>
  </si>
  <si>
    <t xml:space="preserve"> Гербициды</t>
  </si>
  <si>
    <t xml:space="preserve"> Фунгициды и протравители</t>
  </si>
  <si>
    <t xml:space="preserve"> Прочие пестициды</t>
  </si>
  <si>
    <t>количество внесенных пестицидов (инсектициды, гербициды, фунгициды и протравители, прочие пестициды) в общем и на единицу площади сельскохозяйственных земель сельскохозяйственных организаций.</t>
  </si>
  <si>
    <t>показатель дает возможность оценить давление, оказываемое на окружающую среду, возникающее в связи с применением пестицидов.</t>
  </si>
  <si>
    <r>
      <t xml:space="preserve">площадь сельскохозяйственных земель; площадь сельскохозяйственных земель сельскохозяйственных организаций:  </t>
    </r>
    <r>
      <rPr>
        <sz val="12"/>
        <color theme="1"/>
        <rFont val="Arial"/>
        <family val="2"/>
        <charset val="204"/>
      </rPr>
      <t>форма ведомственной отчетности 22-зем «Отчет о наличии и распределении земель»; ответственным за формирование показателей является Государственный комитет по имуществу Республики Беларусь;</t>
    </r>
  </si>
  <si>
    <r>
      <t xml:space="preserve">Временные ряды данных по показателям за период 2011-2025 гг., Таблица F-4. Внесение пестицидов: </t>
    </r>
    <r>
      <rPr>
        <i/>
        <sz val="14"/>
        <rFont val="Calibri"/>
        <family val="2"/>
      </rPr>
      <t>Беларусь</t>
    </r>
  </si>
  <si>
    <t>за 2011-2025 гг.</t>
  </si>
  <si>
    <t>на  05.05.2026</t>
  </si>
  <si>
    <r>
      <t>количество внесенных пестицидов отражается на основании данных государственной статистической отчетности по форме 1-сх (удобрения) «Отчет об использовании удобрений и пестицидов»</t>
    </r>
    <r>
      <rPr>
        <sz val="12"/>
        <color theme="1"/>
        <rFont val="Arial"/>
        <family val="2"/>
        <charset val="204"/>
      </rPr>
      <t xml:space="preserve">;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</si>
</sst>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i/>
      <sz val="14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i/>
      <sz val="14"/>
      <name val="Calibri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</font>
    <font>
      <b/>
      <sz val="11"/>
      <name val="Calibri"/>
      <family val="2"/>
      <charset val="204"/>
    </font>
    <font>
      <b/>
      <sz val="12"/>
      <name val="Calibri"/>
      <family val="2"/>
      <charset val="204"/>
    </font>
    <font>
      <i/>
      <sz val="12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9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1" fillId="0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2" borderId="0" xfId="0" applyFill="1"/>
    <xf numFmtId="164" fontId="11" fillId="3" borderId="4" xfId="0" applyNumberFormat="1" applyFont="1" applyFill="1" applyBorder="1" applyAlignment="1">
      <alignment horizontal="right" vertical="center" wrapText="1"/>
    </xf>
    <xf numFmtId="164" fontId="12" fillId="3" borderId="4" xfId="0" applyNumberFormat="1" applyFont="1" applyFill="1" applyBorder="1" applyAlignment="1">
      <alignment horizontal="right" vertical="center" wrapText="1"/>
    </xf>
    <xf numFmtId="164" fontId="12" fillId="3" borderId="4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justify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2" borderId="0" xfId="0" applyFont="1" applyFill="1"/>
    <xf numFmtId="165" fontId="2" fillId="2" borderId="0" xfId="0" applyNumberFormat="1" applyFont="1" applyFill="1"/>
    <xf numFmtId="165" fontId="12" fillId="6" borderId="4" xfId="0" applyNumberFormat="1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164" fontId="11" fillId="3" borderId="1" xfId="0" applyNumberFormat="1" applyFont="1" applyFill="1" applyBorder="1" applyAlignment="1">
      <alignment horizontal="right" vertical="center" wrapText="1"/>
    </xf>
    <xf numFmtId="0" fontId="16" fillId="4" borderId="5" xfId="0" applyNumberFormat="1" applyFont="1" applyFill="1" applyBorder="1" applyAlignment="1">
      <alignment horizontal="center" vertical="center"/>
    </xf>
    <xf numFmtId="0" fontId="16" fillId="4" borderId="6" xfId="0" applyNumberFormat="1" applyFont="1" applyFill="1" applyBorder="1" applyAlignment="1">
      <alignment horizontal="center" vertical="center"/>
    </xf>
    <xf numFmtId="0" fontId="16" fillId="4" borderId="2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top"/>
    </xf>
    <xf numFmtId="0" fontId="8" fillId="5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/>
        </patternFill>
      </fill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6;&#1083;&#1103;%20&#1091;&#1087;&#1088;&#1072;&#1074;&#1083;&#1077;&#1085;&#1080;&#1103;/SEIS_2026/EN_2026/F4_EN_2026/F-4-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4"/>
      <sheetName val="Metadata"/>
    </sheetNames>
    <sheetDataSet>
      <sheetData sheetId="0">
        <row r="8">
          <cell r="Q8">
            <v>13166.3</v>
          </cell>
        </row>
        <row r="11">
          <cell r="Q11">
            <v>582</v>
          </cell>
        </row>
        <row r="13">
          <cell r="Q13">
            <v>9110.7000000000007</v>
          </cell>
        </row>
        <row r="15">
          <cell r="Q15">
            <v>2409.4</v>
          </cell>
        </row>
        <row r="17">
          <cell r="Q17">
            <v>1064.0999999999999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1" name="Tabulka1" displayName="Tabulka1" ref="A9:A18" headerRowCount="0" totalsRowShown="0" headerRowDxfId="3" dataDxfId="2">
  <sortState ref="A3:A31">
    <sortCondition ref="A3:A31"/>
  </sortState>
  <tableColumns count="1">
    <tableColumn id="1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topLeftCell="E1" zoomScale="80" zoomScaleNormal="80" workbookViewId="0">
      <selection activeCell="S3" sqref="S3"/>
    </sheetView>
  </sheetViews>
  <sheetFormatPr defaultColWidth="11.42578125" defaultRowHeight="15" x14ac:dyDescent="0.25"/>
  <cols>
    <col min="1" max="1" width="4.42578125" style="1" customWidth="1"/>
    <col min="2" max="2" width="37.7109375" style="1" customWidth="1"/>
    <col min="3" max="3" width="15.140625" style="1" customWidth="1"/>
    <col min="4" max="16" width="11.28515625" style="1" customWidth="1"/>
    <col min="17" max="16384" width="11.42578125" style="1"/>
  </cols>
  <sheetData>
    <row r="1" spans="1:18" ht="19.5" customHeight="1" thickBot="1" x14ac:dyDescent="0.3">
      <c r="B1" s="34" t="s">
        <v>31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6"/>
    </row>
    <row r="2" spans="1:18" ht="18.75" customHeight="1" x14ac:dyDescent="0.25">
      <c r="B2" s="12"/>
      <c r="C2" s="12"/>
      <c r="D2" s="12"/>
      <c r="E2" s="12"/>
      <c r="F2" s="12"/>
      <c r="G2" s="12"/>
      <c r="H2" s="13"/>
      <c r="J2" s="13"/>
      <c r="L2" s="29"/>
      <c r="M2" s="29"/>
      <c r="N2" s="29"/>
      <c r="O2" s="29"/>
      <c r="P2" s="37" t="s">
        <v>33</v>
      </c>
      <c r="Q2" s="37"/>
      <c r="R2" s="37"/>
    </row>
    <row r="3" spans="1:18" ht="15.75" thickBot="1" x14ac:dyDescent="0.3">
      <c r="B3" s="2"/>
    </row>
    <row r="4" spans="1:18" s="6" customFormat="1" ht="16.5" thickBot="1" x14ac:dyDescent="0.3">
      <c r="A4" s="3"/>
      <c r="B4" s="4"/>
      <c r="C4" s="5" t="s">
        <v>0</v>
      </c>
      <c r="D4" s="5">
        <v>2011</v>
      </c>
      <c r="E4" s="5">
        <v>2012</v>
      </c>
      <c r="F4" s="5">
        <v>2013</v>
      </c>
      <c r="G4" s="5">
        <v>2014</v>
      </c>
      <c r="H4" s="5">
        <v>2015</v>
      </c>
      <c r="I4" s="5">
        <v>2016</v>
      </c>
      <c r="J4" s="5">
        <v>2017</v>
      </c>
      <c r="K4" s="5">
        <v>2018</v>
      </c>
      <c r="L4" s="5">
        <v>2019</v>
      </c>
      <c r="M4" s="5">
        <v>2020</v>
      </c>
      <c r="N4" s="5">
        <v>2021</v>
      </c>
      <c r="O4" s="5">
        <v>2022</v>
      </c>
      <c r="P4" s="5">
        <v>2023</v>
      </c>
      <c r="Q4" s="5">
        <v>2024</v>
      </c>
      <c r="R4" s="5">
        <v>2025</v>
      </c>
    </row>
    <row r="5" spans="1:18" s="6" customFormat="1" ht="33.75" customHeight="1" thickBot="1" x14ac:dyDescent="0.3">
      <c r="A5" s="7">
        <v>1</v>
      </c>
      <c r="B5" s="8" t="s">
        <v>1</v>
      </c>
      <c r="C5" s="16" t="s">
        <v>7</v>
      </c>
      <c r="D5" s="19">
        <v>8874</v>
      </c>
      <c r="E5" s="19">
        <v>8817.2999999999993</v>
      </c>
      <c r="F5" s="19">
        <v>8726.4</v>
      </c>
      <c r="G5" s="19">
        <v>8632.2999999999993</v>
      </c>
      <c r="H5" s="19">
        <v>8581.9</v>
      </c>
      <c r="I5" s="19">
        <v>8540.2000000000007</v>
      </c>
      <c r="J5" s="19">
        <v>8501.6</v>
      </c>
      <c r="K5" s="19">
        <v>8460.1</v>
      </c>
      <c r="L5" s="19">
        <v>8390.6</v>
      </c>
      <c r="M5" s="19">
        <v>8283.9</v>
      </c>
      <c r="N5" s="19">
        <v>8176.2</v>
      </c>
      <c r="O5" s="19">
        <v>8096.8</v>
      </c>
      <c r="P5" s="19">
        <v>8036.3</v>
      </c>
      <c r="Q5" s="19">
        <v>7930</v>
      </c>
      <c r="R5" s="19">
        <v>7929.6</v>
      </c>
    </row>
    <row r="6" spans="1:18" s="6" customFormat="1" ht="49.5" customHeight="1" thickBot="1" x14ac:dyDescent="0.3">
      <c r="A6" s="7">
        <v>2</v>
      </c>
      <c r="B6" s="23" t="s">
        <v>11</v>
      </c>
      <c r="C6" s="16" t="s">
        <v>7</v>
      </c>
      <c r="D6" s="19">
        <v>7667.1</v>
      </c>
      <c r="E6" s="19">
        <v>7628.1</v>
      </c>
      <c r="F6" s="19">
        <v>7569.5</v>
      </c>
      <c r="G6" s="19">
        <v>7505.5</v>
      </c>
      <c r="H6" s="19">
        <v>7487.3</v>
      </c>
      <c r="I6" s="19">
        <v>7461.2</v>
      </c>
      <c r="J6" s="19">
        <v>7433</v>
      </c>
      <c r="K6" s="19">
        <v>7408.3</v>
      </c>
      <c r="L6" s="19">
        <v>7377.2</v>
      </c>
      <c r="M6" s="19">
        <v>7298.2</v>
      </c>
      <c r="N6" s="19">
        <v>7244.9</v>
      </c>
      <c r="O6" s="19">
        <v>7215.8</v>
      </c>
      <c r="P6" s="19">
        <v>7212.8</v>
      </c>
      <c r="Q6" s="19">
        <v>7212.7</v>
      </c>
      <c r="R6" s="19">
        <v>7232.5</v>
      </c>
    </row>
    <row r="7" spans="1:18" s="6" customFormat="1" ht="16.5" thickBot="1" x14ac:dyDescent="0.3">
      <c r="A7" s="31" t="s">
        <v>20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3"/>
    </row>
    <row r="8" spans="1:18" s="6" customFormat="1" ht="30" customHeight="1" thickBot="1" x14ac:dyDescent="0.3">
      <c r="A8" s="28">
        <v>3</v>
      </c>
      <c r="B8" s="8" t="s">
        <v>17</v>
      </c>
      <c r="C8" s="16" t="s">
        <v>8</v>
      </c>
      <c r="D8" s="19">
        <v>12612.7</v>
      </c>
      <c r="E8" s="19">
        <v>14566.5</v>
      </c>
      <c r="F8" s="19">
        <v>14065.4</v>
      </c>
      <c r="G8" s="19">
        <v>12626.9</v>
      </c>
      <c r="H8" s="19">
        <v>8919.2999999999993</v>
      </c>
      <c r="I8" s="19">
        <v>8457.6</v>
      </c>
      <c r="J8" s="19">
        <v>9276.5</v>
      </c>
      <c r="K8" s="19">
        <v>9898.2999999999993</v>
      </c>
      <c r="L8" s="19">
        <v>10937.2</v>
      </c>
      <c r="M8" s="19">
        <v>11973.3</v>
      </c>
      <c r="N8" s="19">
        <v>10562.1</v>
      </c>
      <c r="O8" s="19">
        <v>10849.7</v>
      </c>
      <c r="P8" s="19">
        <v>12591.6</v>
      </c>
      <c r="Q8" s="19">
        <f>'[1]F-4'!$Q$8</f>
        <v>13166.3</v>
      </c>
      <c r="R8" s="30">
        <v>13499.2</v>
      </c>
    </row>
    <row r="9" spans="1:18" s="6" customFormat="1" ht="68.25" customHeight="1" thickBot="1" x14ac:dyDescent="0.3">
      <c r="A9" s="7">
        <v>4</v>
      </c>
      <c r="B9" s="24" t="s">
        <v>16</v>
      </c>
      <c r="C9" s="9" t="s">
        <v>9</v>
      </c>
      <c r="D9" s="27">
        <f t="shared" ref="D9:O9" si="0">D8/D6</f>
        <v>1.6450418019851052</v>
      </c>
      <c r="E9" s="27">
        <f t="shared" si="0"/>
        <v>1.9095843001533801</v>
      </c>
      <c r="F9" s="27">
        <f t="shared" si="0"/>
        <v>1.8581676464759891</v>
      </c>
      <c r="G9" s="27">
        <f t="shared" si="0"/>
        <v>1.6823529411764706</v>
      </c>
      <c r="H9" s="27">
        <f t="shared" si="0"/>
        <v>1.1912571955177433</v>
      </c>
      <c r="I9" s="27">
        <f t="shared" si="0"/>
        <v>1.1335442020050395</v>
      </c>
      <c r="J9" s="27">
        <f t="shared" si="0"/>
        <v>1.2480156060809902</v>
      </c>
      <c r="K9" s="27">
        <f t="shared" si="0"/>
        <v>1.3361094988053939</v>
      </c>
      <c r="L9" s="27">
        <f t="shared" si="0"/>
        <v>1.4825679119449116</v>
      </c>
      <c r="M9" s="27">
        <f t="shared" si="0"/>
        <v>1.6405826094105396</v>
      </c>
      <c r="N9" s="27">
        <f t="shared" si="0"/>
        <v>1.457866913276926</v>
      </c>
      <c r="O9" s="27">
        <f t="shared" si="0"/>
        <v>1.5036032040799359</v>
      </c>
      <c r="P9" s="27">
        <f>P8/P6</f>
        <v>1.7457298136645962</v>
      </c>
      <c r="Q9" s="27">
        <f>Q8/Q6</f>
        <v>1.8254329169381784</v>
      </c>
      <c r="R9" s="27">
        <f>R8/R6</f>
        <v>1.8664638783269962</v>
      </c>
    </row>
    <row r="10" spans="1:18" s="6" customFormat="1" ht="16.5" thickBot="1" x14ac:dyDescent="0.3">
      <c r="A10" s="7"/>
      <c r="B10" s="38" t="s">
        <v>21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</row>
    <row r="11" spans="1:18" s="6" customFormat="1" ht="16.5" thickBot="1" x14ac:dyDescent="0.3">
      <c r="A11" s="7">
        <v>5</v>
      </c>
      <c r="B11" s="10" t="s">
        <v>24</v>
      </c>
      <c r="C11" s="9" t="s">
        <v>8</v>
      </c>
      <c r="D11" s="19">
        <v>254.5</v>
      </c>
      <c r="E11" s="19">
        <v>304.89999999999998</v>
      </c>
      <c r="F11" s="19">
        <v>347.8</v>
      </c>
      <c r="G11" s="19">
        <v>338.3</v>
      </c>
      <c r="H11" s="19">
        <v>270.89999999999998</v>
      </c>
      <c r="I11" s="19">
        <v>229.9</v>
      </c>
      <c r="J11" s="19">
        <v>223.6</v>
      </c>
      <c r="K11" s="19">
        <v>294</v>
      </c>
      <c r="L11" s="19">
        <v>364.9</v>
      </c>
      <c r="M11" s="19">
        <v>405.8</v>
      </c>
      <c r="N11" s="19">
        <v>466</v>
      </c>
      <c r="O11" s="19">
        <v>472.3</v>
      </c>
      <c r="P11" s="19">
        <v>545.29999999999995</v>
      </c>
      <c r="Q11" s="19">
        <f>'[1]F-4'!$Q$11</f>
        <v>582</v>
      </c>
      <c r="R11" s="30">
        <v>616.6</v>
      </c>
    </row>
    <row r="12" spans="1:18" s="6" customFormat="1" ht="68.25" customHeight="1" thickBot="1" x14ac:dyDescent="0.3">
      <c r="A12" s="22">
        <v>6</v>
      </c>
      <c r="B12" s="10" t="s">
        <v>12</v>
      </c>
      <c r="C12" s="9" t="s">
        <v>9</v>
      </c>
      <c r="D12" s="27">
        <f t="shared" ref="D12:M12" si="1">D11/D6</f>
        <v>3.3193776003964989E-2</v>
      </c>
      <c r="E12" s="27">
        <f t="shared" si="1"/>
        <v>3.9970634889421999E-2</v>
      </c>
      <c r="F12" s="27">
        <f t="shared" si="1"/>
        <v>4.594755267851245E-2</v>
      </c>
      <c r="G12" s="27">
        <f t="shared" si="1"/>
        <v>4.5073612684031712E-2</v>
      </c>
      <c r="H12" s="27">
        <f t="shared" si="1"/>
        <v>3.6181266945360807E-2</v>
      </c>
      <c r="I12" s="27">
        <f t="shared" si="1"/>
        <v>3.0812737897389163E-2</v>
      </c>
      <c r="J12" s="27">
        <f t="shared" si="1"/>
        <v>3.0082066460379388E-2</v>
      </c>
      <c r="K12" s="27">
        <f t="shared" si="1"/>
        <v>3.9685217931239282E-2</v>
      </c>
      <c r="L12" s="27">
        <f t="shared" si="1"/>
        <v>4.9463210974353411E-2</v>
      </c>
      <c r="M12" s="27">
        <f t="shared" si="1"/>
        <v>5.560275136334987E-2</v>
      </c>
      <c r="N12" s="27">
        <f>N11/N6</f>
        <v>6.4321108641941224E-2</v>
      </c>
      <c r="O12" s="27">
        <f>O11/O6</f>
        <v>6.5453587959754977E-2</v>
      </c>
      <c r="P12" s="27">
        <f>P11/P6</f>
        <v>7.560170807453416E-2</v>
      </c>
      <c r="Q12" s="27">
        <f>Q11/Q6</f>
        <v>8.0691003369057365E-2</v>
      </c>
      <c r="R12" s="27">
        <f>R11/R6</f>
        <v>8.5254061527825789E-2</v>
      </c>
    </row>
    <row r="13" spans="1:18" s="6" customFormat="1" ht="16.5" thickBot="1" x14ac:dyDescent="0.3">
      <c r="A13" s="7">
        <v>7</v>
      </c>
      <c r="B13" s="10" t="s">
        <v>25</v>
      </c>
      <c r="C13" s="9" t="s">
        <v>8</v>
      </c>
      <c r="D13" s="20">
        <v>9066.7999999999993</v>
      </c>
      <c r="E13" s="20">
        <v>10377.700000000001</v>
      </c>
      <c r="F13" s="20">
        <v>9907.7999999999993</v>
      </c>
      <c r="G13" s="20">
        <v>8657.9</v>
      </c>
      <c r="H13" s="20">
        <v>5745</v>
      </c>
      <c r="I13" s="20">
        <v>6069.4</v>
      </c>
      <c r="J13" s="20">
        <v>6911.6</v>
      </c>
      <c r="K13" s="20">
        <v>7241.3</v>
      </c>
      <c r="L13" s="20">
        <v>8035.1</v>
      </c>
      <c r="M13" s="20">
        <v>8674.2999999999993</v>
      </c>
      <c r="N13" s="20">
        <v>7211.5</v>
      </c>
      <c r="O13" s="20">
        <v>7384.7</v>
      </c>
      <c r="P13" s="20">
        <v>8787.5</v>
      </c>
      <c r="Q13" s="20">
        <f>'[1]F-4'!$Q$13</f>
        <v>9110.7000000000007</v>
      </c>
      <c r="R13" s="20">
        <v>9168.2999999999993</v>
      </c>
    </row>
    <row r="14" spans="1:18" s="6" customFormat="1" ht="63.75" thickBot="1" x14ac:dyDescent="0.3">
      <c r="A14" s="17">
        <v>8</v>
      </c>
      <c r="B14" s="10" t="s">
        <v>13</v>
      </c>
      <c r="C14" s="9" t="s">
        <v>9</v>
      </c>
      <c r="D14" s="27">
        <f t="shared" ref="D14:M14" si="2">D13/D6</f>
        <v>1.182559246651276</v>
      </c>
      <c r="E14" s="27">
        <f t="shared" si="2"/>
        <v>1.3604567323448828</v>
      </c>
      <c r="F14" s="27">
        <f t="shared" si="2"/>
        <v>1.3089107602879977</v>
      </c>
      <c r="G14" s="27">
        <f t="shared" si="2"/>
        <v>1.1535407367930184</v>
      </c>
      <c r="H14" s="27">
        <f t="shared" si="2"/>
        <v>0.76729929347027637</v>
      </c>
      <c r="I14" s="27">
        <f t="shared" si="2"/>
        <v>0.81346164155899847</v>
      </c>
      <c r="J14" s="27">
        <f t="shared" si="2"/>
        <v>0.9298533566527647</v>
      </c>
      <c r="K14" s="27">
        <f t="shared" si="2"/>
        <v>0.97745771634518042</v>
      </c>
      <c r="L14" s="27">
        <f t="shared" si="2"/>
        <v>1.0891801767608307</v>
      </c>
      <c r="M14" s="27">
        <f t="shared" si="2"/>
        <v>1.1885533419199255</v>
      </c>
      <c r="N14" s="27">
        <f>N13/N6</f>
        <v>0.99538986045356048</v>
      </c>
      <c r="O14" s="27">
        <f>O13/O6</f>
        <v>1.0234069680423514</v>
      </c>
      <c r="P14" s="27">
        <f>P13/P6</f>
        <v>1.2183202085181899</v>
      </c>
      <c r="Q14" s="27">
        <f>Q13/Q6</f>
        <v>1.2631469491313934</v>
      </c>
      <c r="R14" s="27">
        <f>R13/R6</f>
        <v>1.2676529554096092</v>
      </c>
    </row>
    <row r="15" spans="1:18" s="6" customFormat="1" ht="20.25" customHeight="1" thickBot="1" x14ac:dyDescent="0.3">
      <c r="A15" s="17">
        <v>9</v>
      </c>
      <c r="B15" s="10" t="s">
        <v>26</v>
      </c>
      <c r="C15" s="9" t="s">
        <v>8</v>
      </c>
      <c r="D15" s="20">
        <v>2281.3000000000002</v>
      </c>
      <c r="E15" s="20">
        <v>2741.2</v>
      </c>
      <c r="F15" s="20">
        <v>2617</v>
      </c>
      <c r="G15" s="20">
        <v>2551.4</v>
      </c>
      <c r="H15" s="20">
        <v>2005.4</v>
      </c>
      <c r="I15" s="20">
        <v>1437.9</v>
      </c>
      <c r="J15" s="20">
        <v>1526.6</v>
      </c>
      <c r="K15" s="20">
        <v>1590.1</v>
      </c>
      <c r="L15" s="20">
        <v>1718.7</v>
      </c>
      <c r="M15" s="20">
        <v>1968.6</v>
      </c>
      <c r="N15" s="20">
        <v>2010.8</v>
      </c>
      <c r="O15" s="20">
        <v>2069.4</v>
      </c>
      <c r="P15" s="20">
        <v>2180.1</v>
      </c>
      <c r="Q15" s="20">
        <f>'[1]F-4'!$Q$15</f>
        <v>2409.4</v>
      </c>
      <c r="R15" s="20">
        <v>2567.6</v>
      </c>
    </row>
    <row r="16" spans="1:18" s="6" customFormat="1" ht="79.5" thickBot="1" x14ac:dyDescent="0.3">
      <c r="A16" s="17">
        <v>10</v>
      </c>
      <c r="B16" s="10" t="s">
        <v>14</v>
      </c>
      <c r="C16" s="9" t="s">
        <v>9</v>
      </c>
      <c r="D16" s="27">
        <f>D15/D6</f>
        <v>0.29754405185793847</v>
      </c>
      <c r="E16" s="27">
        <f>E15/E6</f>
        <v>0.35935554069820791</v>
      </c>
      <c r="F16" s="27">
        <f>F15/F6</f>
        <v>0.34572957262698989</v>
      </c>
      <c r="G16" s="27">
        <f t="shared" ref="G16" si="3">G15/G6</f>
        <v>0.33993737925521283</v>
      </c>
      <c r="H16" s="27">
        <f t="shared" ref="H16:M16" si="4">H15/H6</f>
        <v>0.26784020942128672</v>
      </c>
      <c r="I16" s="27">
        <f t="shared" si="4"/>
        <v>0.19271698922425348</v>
      </c>
      <c r="J16" s="27">
        <f t="shared" si="4"/>
        <v>0.20538140723799272</v>
      </c>
      <c r="K16" s="27">
        <f t="shared" si="4"/>
        <v>0.21463763616484213</v>
      </c>
      <c r="L16" s="27">
        <f t="shared" si="4"/>
        <v>0.23297457029767393</v>
      </c>
      <c r="M16" s="27">
        <f t="shared" si="4"/>
        <v>0.2697377435532049</v>
      </c>
      <c r="N16" s="27">
        <f>N15/N6</f>
        <v>0.27754696407127771</v>
      </c>
      <c r="O16" s="27">
        <f>O15/O6</f>
        <v>0.28678732780842042</v>
      </c>
      <c r="P16" s="27">
        <f>P15/P6</f>
        <v>0.30225432564330079</v>
      </c>
      <c r="Q16" s="27">
        <f>Q15/Q6</f>
        <v>0.33404966240104261</v>
      </c>
      <c r="R16" s="27">
        <f>R15/R6</f>
        <v>0.35500864154856548</v>
      </c>
    </row>
    <row r="17" spans="1:18" s="6" customFormat="1" ht="16.5" thickBot="1" x14ac:dyDescent="0.3">
      <c r="A17" s="7">
        <v>11</v>
      </c>
      <c r="B17" s="10" t="s">
        <v>27</v>
      </c>
      <c r="C17" s="9" t="s">
        <v>8</v>
      </c>
      <c r="D17" s="21">
        <v>1010.1000000000013</v>
      </c>
      <c r="E17" s="21">
        <f>E8-E11-E13-E15</f>
        <v>1142.6999999999998</v>
      </c>
      <c r="F17" s="21">
        <v>1192.7</v>
      </c>
      <c r="G17" s="21">
        <v>1079.3</v>
      </c>
      <c r="H17" s="21">
        <v>898</v>
      </c>
      <c r="I17" s="21">
        <v>720.3</v>
      </c>
      <c r="J17" s="21">
        <v>614.79999999999995</v>
      </c>
      <c r="K17" s="21">
        <v>773</v>
      </c>
      <c r="L17" s="21">
        <v>818.5</v>
      </c>
      <c r="M17" s="21">
        <v>924.5</v>
      </c>
      <c r="N17" s="21">
        <v>873.7</v>
      </c>
      <c r="O17" s="21">
        <v>923.2</v>
      </c>
      <c r="P17" s="21">
        <v>1078.7</v>
      </c>
      <c r="Q17" s="21">
        <f>'[1]F-4'!$Q$17</f>
        <v>1064.0999999999999</v>
      </c>
      <c r="R17" s="21">
        <v>1146.7</v>
      </c>
    </row>
    <row r="18" spans="1:18" s="6" customFormat="1" ht="68.25" customHeight="1" thickBot="1" x14ac:dyDescent="0.3">
      <c r="A18" s="7">
        <v>12</v>
      </c>
      <c r="B18" s="10" t="s">
        <v>15</v>
      </c>
      <c r="C18" s="9" t="s">
        <v>9</v>
      </c>
      <c r="D18" s="27">
        <f t="shared" ref="D18:M18" si="5">D17/D6</f>
        <v>0.13174472747192567</v>
      </c>
      <c r="E18" s="27">
        <f t="shared" si="5"/>
        <v>0.14980139222086755</v>
      </c>
      <c r="F18" s="27">
        <f t="shared" si="5"/>
        <v>0.15756654997027544</v>
      </c>
      <c r="G18" s="27">
        <f t="shared" si="5"/>
        <v>0.14380121244420757</v>
      </c>
      <c r="H18" s="27">
        <f t="shared" si="5"/>
        <v>0.11993642568081953</v>
      </c>
      <c r="I18" s="27">
        <f t="shared" si="5"/>
        <v>9.6539430654586394E-2</v>
      </c>
      <c r="J18" s="27">
        <f t="shared" si="5"/>
        <v>8.2712229247948327E-2</v>
      </c>
      <c r="K18" s="27">
        <f t="shared" si="5"/>
        <v>0.10434242673757813</v>
      </c>
      <c r="L18" s="27">
        <f t="shared" si="5"/>
        <v>0.11094995391205335</v>
      </c>
      <c r="M18" s="27">
        <f t="shared" si="5"/>
        <v>0.12667507056534488</v>
      </c>
      <c r="N18" s="27">
        <f>N17/N6</f>
        <v>0.12059517729713316</v>
      </c>
      <c r="O18" s="27">
        <f>O17/O6</f>
        <v>0.12794146179217827</v>
      </c>
      <c r="P18" s="27">
        <f>P17/P6</f>
        <v>0.14955357142857142</v>
      </c>
      <c r="Q18" s="27">
        <f>Q17/Q6</f>
        <v>0.14753143760311671</v>
      </c>
      <c r="R18" s="27">
        <f>R17/R6</f>
        <v>0.15854821984099551</v>
      </c>
    </row>
    <row r="20" spans="1:18" x14ac:dyDescent="0.25">
      <c r="B20" s="25" t="s">
        <v>18</v>
      </c>
      <c r="O20" s="26"/>
      <c r="P20" s="26"/>
    </row>
    <row r="21" spans="1:18" x14ac:dyDescent="0.25">
      <c r="B21" s="1" t="s">
        <v>19</v>
      </c>
    </row>
    <row r="54" spans="2:2" x14ac:dyDescent="0.25">
      <c r="B54" s="11"/>
    </row>
    <row r="55" spans="2:2" x14ac:dyDescent="0.25">
      <c r="B55" s="11"/>
    </row>
    <row r="56" spans="2:2" x14ac:dyDescent="0.25">
      <c r="B56" s="11"/>
    </row>
    <row r="57" spans="2:2" x14ac:dyDescent="0.25">
      <c r="B57" s="11"/>
    </row>
    <row r="58" spans="2:2" x14ac:dyDescent="0.25">
      <c r="B58" s="11"/>
    </row>
  </sheetData>
  <customSheetViews>
    <customSheetView guid="{8925193B-C853-4D01-B936-2E82B771FA45}">
      <selection activeCell="A5" sqref="A5"/>
      <pageMargins left="0.70866141732283472" right="0.70866141732283472" top="0.78740157480314965" bottom="0.78740157480314965" header="0.31496062992125984" footer="0.31496062992125984"/>
      <pageSetup paperSize="9" scale="70" orientation="landscape"/>
    </customSheetView>
  </customSheetViews>
  <mergeCells count="4">
    <mergeCell ref="A7:R7"/>
    <mergeCell ref="B1:R1"/>
    <mergeCell ref="P2:R2"/>
    <mergeCell ref="B10:R10"/>
  </mergeCells>
  <pageMargins left="0.19685039370078741" right="0.19685039370078741" top="1.1811023622047245" bottom="0.74803149606299213" header="0.31496062992125984" footer="0.31496062992125984"/>
  <pageSetup paperSize="9" scale="62" fitToWidth="0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>
      <selection activeCell="A12" sqref="A12:H12"/>
    </sheetView>
  </sheetViews>
  <sheetFormatPr defaultRowHeight="15" x14ac:dyDescent="0.25"/>
  <cols>
    <col min="1" max="1" width="16.28515625" customWidth="1"/>
  </cols>
  <sheetData>
    <row r="1" spans="1:10" ht="15.75" x14ac:dyDescent="0.25">
      <c r="A1" s="41" t="s">
        <v>2</v>
      </c>
      <c r="B1" s="41"/>
      <c r="C1" s="41"/>
      <c r="D1" s="41"/>
      <c r="E1" s="41"/>
      <c r="F1" s="41"/>
      <c r="G1" s="41"/>
      <c r="H1" s="41"/>
    </row>
    <row r="2" spans="1:10" ht="26.25" customHeight="1" x14ac:dyDescent="0.25">
      <c r="A2" s="42" t="s">
        <v>10</v>
      </c>
      <c r="B2" s="42"/>
      <c r="C2" s="42"/>
      <c r="D2" s="42"/>
      <c r="E2" s="42"/>
      <c r="F2" s="42"/>
      <c r="G2" s="42"/>
      <c r="H2" s="42"/>
      <c r="I2" s="14"/>
      <c r="J2" s="14"/>
    </row>
    <row r="3" spans="1:10" ht="25.5" customHeight="1" x14ac:dyDescent="0.25">
      <c r="A3" s="43" t="s">
        <v>32</v>
      </c>
      <c r="B3" s="43"/>
      <c r="C3" s="43"/>
      <c r="D3" s="43"/>
      <c r="E3" s="43"/>
      <c r="F3" s="43"/>
      <c r="G3" s="43"/>
      <c r="H3" s="43"/>
    </row>
    <row r="4" spans="1:10" ht="15.75" x14ac:dyDescent="0.25">
      <c r="A4" s="44" t="s">
        <v>3</v>
      </c>
      <c r="B4" s="44"/>
      <c r="C4" s="44"/>
      <c r="D4" s="44"/>
      <c r="E4" s="44"/>
      <c r="F4" s="44"/>
      <c r="G4" s="44"/>
      <c r="H4" s="44"/>
    </row>
    <row r="5" spans="1:10" ht="51" customHeight="1" x14ac:dyDescent="0.25">
      <c r="A5" s="45" t="s">
        <v>28</v>
      </c>
      <c r="B5" s="45"/>
      <c r="C5" s="45"/>
      <c r="D5" s="45"/>
      <c r="E5" s="45"/>
      <c r="F5" s="45"/>
      <c r="G5" s="45"/>
      <c r="H5" s="45"/>
    </row>
    <row r="6" spans="1:10" ht="11.25" customHeight="1" x14ac:dyDescent="0.25">
      <c r="A6" s="18"/>
      <c r="B6" s="18"/>
      <c r="C6" s="18"/>
      <c r="D6" s="18"/>
      <c r="E6" s="18"/>
      <c r="F6" s="18"/>
      <c r="G6" s="18"/>
      <c r="H6" s="18"/>
    </row>
    <row r="7" spans="1:10" ht="15.75" x14ac:dyDescent="0.25">
      <c r="A7" s="49" t="s">
        <v>4</v>
      </c>
      <c r="B7" s="49"/>
      <c r="C7" s="49"/>
      <c r="D7" s="49"/>
      <c r="E7" s="49"/>
      <c r="F7" s="49"/>
      <c r="G7" s="49"/>
      <c r="H7" s="49"/>
    </row>
    <row r="8" spans="1:10" ht="58.5" customHeight="1" x14ac:dyDescent="0.25">
      <c r="A8" s="48" t="s">
        <v>34</v>
      </c>
      <c r="B8" s="48"/>
      <c r="C8" s="48"/>
      <c r="D8" s="48"/>
      <c r="E8" s="48"/>
      <c r="F8" s="48"/>
      <c r="G8" s="48"/>
      <c r="H8" s="48"/>
    </row>
    <row r="9" spans="1:10" ht="35.25" customHeight="1" x14ac:dyDescent="0.25">
      <c r="A9" s="50" t="s">
        <v>22</v>
      </c>
      <c r="B9" s="50"/>
      <c r="C9" s="50"/>
      <c r="D9" s="50"/>
      <c r="E9" s="50"/>
      <c r="F9" s="50"/>
      <c r="G9" s="50"/>
      <c r="H9" s="50"/>
    </row>
    <row r="10" spans="1:10" ht="9" customHeight="1" x14ac:dyDescent="0.25">
      <c r="A10" s="18"/>
      <c r="B10" s="18"/>
      <c r="C10" s="18"/>
      <c r="D10" s="18"/>
      <c r="E10" s="18"/>
      <c r="F10" s="18"/>
      <c r="G10" s="18"/>
      <c r="H10" s="18"/>
    </row>
    <row r="11" spans="1:10" ht="15.75" x14ac:dyDescent="0.25">
      <c r="A11" s="47" t="s">
        <v>5</v>
      </c>
      <c r="B11" s="47"/>
      <c r="C11" s="47"/>
      <c r="D11" s="47"/>
      <c r="E11" s="47"/>
      <c r="F11" s="47"/>
      <c r="G11" s="47"/>
      <c r="H11" s="47"/>
    </row>
    <row r="12" spans="1:10" ht="86.25" customHeight="1" x14ac:dyDescent="0.25">
      <c r="A12" s="51" t="s">
        <v>30</v>
      </c>
      <c r="B12" s="51"/>
      <c r="C12" s="51"/>
      <c r="D12" s="51"/>
      <c r="E12" s="51"/>
      <c r="F12" s="51"/>
      <c r="G12" s="51"/>
      <c r="H12" s="51"/>
    </row>
    <row r="13" spans="1:10" ht="8.25" customHeight="1" x14ac:dyDescent="0.25">
      <c r="A13" s="18"/>
      <c r="B13" s="18"/>
      <c r="C13" s="18"/>
      <c r="D13" s="18"/>
      <c r="E13" s="18"/>
      <c r="F13" s="18"/>
      <c r="G13" s="18"/>
      <c r="H13" s="18"/>
    </row>
    <row r="14" spans="1:10" ht="63.75" customHeight="1" x14ac:dyDescent="0.25">
      <c r="A14" s="46" t="s">
        <v>23</v>
      </c>
      <c r="B14" s="46"/>
      <c r="C14" s="46"/>
      <c r="D14" s="46"/>
      <c r="E14" s="46"/>
      <c r="F14" s="46"/>
      <c r="G14" s="46"/>
      <c r="H14" s="46"/>
    </row>
    <row r="15" spans="1:10" ht="6.75" customHeight="1" x14ac:dyDescent="0.25">
      <c r="A15" s="18"/>
      <c r="B15" s="18"/>
      <c r="C15" s="18"/>
      <c r="D15" s="18"/>
      <c r="E15" s="18"/>
      <c r="F15" s="18"/>
      <c r="G15" s="18"/>
      <c r="H15" s="18"/>
    </row>
    <row r="16" spans="1:10" ht="15.75" x14ac:dyDescent="0.25">
      <c r="A16" s="47" t="s">
        <v>6</v>
      </c>
      <c r="B16" s="47"/>
      <c r="C16" s="47"/>
      <c r="D16" s="47"/>
      <c r="E16" s="47"/>
      <c r="F16" s="47"/>
      <c r="G16" s="47"/>
      <c r="H16" s="47"/>
    </row>
    <row r="17" spans="1:8" ht="36" customHeight="1" x14ac:dyDescent="0.25">
      <c r="A17" s="48" t="s">
        <v>29</v>
      </c>
      <c r="B17" s="48"/>
      <c r="C17" s="48"/>
      <c r="D17" s="48"/>
      <c r="E17" s="48"/>
      <c r="F17" s="48"/>
      <c r="G17" s="48"/>
      <c r="H17" s="48"/>
    </row>
    <row r="18" spans="1:8" x14ac:dyDescent="0.25">
      <c r="B18" s="15"/>
    </row>
  </sheetData>
  <mergeCells count="13">
    <mergeCell ref="A14:H14"/>
    <mergeCell ref="A16:H16"/>
    <mergeCell ref="A17:H17"/>
    <mergeCell ref="A7:H7"/>
    <mergeCell ref="A8:H8"/>
    <mergeCell ref="A9:H9"/>
    <mergeCell ref="A11:H11"/>
    <mergeCell ref="A12:H12"/>
    <mergeCell ref="A1:H1"/>
    <mergeCell ref="A2:H2"/>
    <mergeCell ref="A3:H3"/>
    <mergeCell ref="A4:H4"/>
    <mergeCell ref="A5:H5"/>
  </mergeCells>
  <pageMargins left="1.1811023622047245" right="0.19685039370078741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F-4</vt:lpstr>
      <vt:lpstr>Метаданные</vt:lpstr>
      <vt:lpstr>'F-4'!Область_печати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Миронович Юлия Александровна</cp:lastModifiedBy>
  <cp:lastPrinted>2026-05-06T07:13:56Z</cp:lastPrinted>
  <dcterms:created xsi:type="dcterms:W3CDTF">2011-05-01T09:55:58Z</dcterms:created>
  <dcterms:modified xsi:type="dcterms:W3CDTF">2026-05-08T07:13:57Z</dcterms:modified>
</cp:coreProperties>
</file>