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5970" windowWidth="19230" windowHeight="6015" activeTab="1"/>
  </bookViews>
  <sheets>
    <sheet name="G-4" sheetId="7" r:id="rId1"/>
    <sheet name="Metadata" sheetId="8" r:id="rId2"/>
  </sheets>
  <calcPr calcId="145621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Y19" i="7" l="1"/>
  <c r="Y20" i="7" s="1"/>
  <c r="Y17" i="7"/>
  <c r="Y15" i="7"/>
  <c r="Y13" i="7"/>
  <c r="Y11" i="7"/>
  <c r="Y9" i="7"/>
  <c r="Y7" i="7"/>
  <c r="X19" i="7" l="1"/>
  <c r="X20" i="7" s="1"/>
  <c r="X17" i="7"/>
  <c r="X15" i="7"/>
  <c r="X13" i="7"/>
  <c r="X11" i="7"/>
  <c r="X9" i="7"/>
  <c r="X7" i="7"/>
  <c r="W19" i="7" l="1"/>
  <c r="W20" i="7" s="1"/>
  <c r="W7" i="7"/>
  <c r="W9" i="7"/>
  <c r="W11" i="7"/>
  <c r="W13" i="7"/>
  <c r="W15" i="7"/>
  <c r="W17" i="7"/>
  <c r="D19" i="7"/>
  <c r="D20" i="7" s="1"/>
  <c r="E19" i="7"/>
  <c r="F19" i="7"/>
  <c r="F20" i="7" s="1"/>
  <c r="G19" i="7"/>
  <c r="H19" i="7"/>
  <c r="H20" i="7" s="1"/>
  <c r="I19" i="7"/>
  <c r="J19" i="7"/>
  <c r="J20" i="7" s="1"/>
  <c r="K19" i="7"/>
  <c r="L19" i="7"/>
  <c r="L20" i="7" s="1"/>
  <c r="M19" i="7"/>
  <c r="N19" i="7"/>
  <c r="N20" i="7" s="1"/>
  <c r="O19" i="7"/>
  <c r="P19" i="7"/>
  <c r="P20" i="7" s="1"/>
  <c r="Q19" i="7"/>
  <c r="R19" i="7"/>
  <c r="R20" i="7" s="1"/>
  <c r="S19" i="7"/>
  <c r="T19" i="7"/>
  <c r="T20" i="7" s="1"/>
  <c r="U19" i="7"/>
  <c r="U20" i="7" s="1"/>
  <c r="V19" i="7"/>
  <c r="V20" i="7" s="1"/>
  <c r="V13" i="7"/>
  <c r="K13" i="7"/>
  <c r="L13" i="7"/>
  <c r="M13" i="7"/>
  <c r="N13" i="7"/>
  <c r="O13" i="7"/>
  <c r="P13" i="7"/>
  <c r="Q13" i="7"/>
  <c r="R13" i="7"/>
  <c r="S13" i="7"/>
  <c r="T13" i="7"/>
  <c r="U13" i="7"/>
  <c r="V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T9" i="7"/>
  <c r="U9" i="7"/>
  <c r="V9" i="7"/>
  <c r="T11" i="7"/>
  <c r="U11" i="7"/>
  <c r="V11" i="7"/>
  <c r="T15" i="7"/>
  <c r="U15" i="7"/>
  <c r="V15" i="7"/>
  <c r="T17" i="7"/>
  <c r="U17" i="7"/>
  <c r="V17" i="7"/>
  <c r="E20" i="7"/>
  <c r="G20" i="7"/>
  <c r="I20" i="7"/>
  <c r="K20" i="7"/>
  <c r="M20" i="7"/>
  <c r="O20" i="7"/>
  <c r="Q20" i="7"/>
  <c r="S20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E13" i="7"/>
  <c r="F13" i="7"/>
  <c r="G13" i="7"/>
  <c r="H13" i="7"/>
  <c r="I13" i="7"/>
  <c r="J13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D9" i="7"/>
  <c r="D11" i="7"/>
  <c r="D13" i="7"/>
  <c r="D15" i="7"/>
  <c r="D17" i="7"/>
  <c r="D7" i="7"/>
</calcChain>
</file>

<file path=xl/sharedStrings.xml><?xml version="1.0" encoding="utf-8"?>
<sst xmlns="http://schemas.openxmlformats.org/spreadsheetml/2006/main" count="61" uniqueCount="41">
  <si>
    <t>%</t>
  </si>
  <si>
    <t xml:space="preserve">Total primary energy supply </t>
  </si>
  <si>
    <t>of which</t>
  </si>
  <si>
    <t>Hydropower</t>
  </si>
  <si>
    <t>Wind power</t>
  </si>
  <si>
    <t>Solar power</t>
  </si>
  <si>
    <t>Geothermal energy</t>
  </si>
  <si>
    <t>Total renewable energy supply</t>
  </si>
  <si>
    <t>Unit</t>
  </si>
  <si>
    <t>ktoe</t>
  </si>
  <si>
    <t>Total renewable energy</t>
  </si>
  <si>
    <t>Reference:</t>
  </si>
  <si>
    <t>Data of International Energy Agency (Energy Balances of Belarus).</t>
  </si>
  <si>
    <t>Solid biomass</t>
  </si>
  <si>
    <t xml:space="preserve">Biofuels
(biodiesel and biogas) </t>
  </si>
  <si>
    <t>Indicator:</t>
  </si>
  <si>
    <t>G4 – Renewable energy supply</t>
  </si>
  <si>
    <t>Brief description:</t>
  </si>
  <si>
    <t>Renewable energy supply in total, by sources of energy;</t>
  </si>
  <si>
    <t>percentage of renewable energy sources in total primary energy supply.</t>
  </si>
  <si>
    <t>Methodology:</t>
  </si>
  <si>
    <t>Database documentation provides support information for the IEA World Energy Balances database:</t>
  </si>
  <si>
    <t>Database documentation provides support information for the IEA Renewables Information database:</t>
  </si>
  <si>
    <r>
      <t>Renewable energy</t>
    </r>
    <r>
      <rPr>
        <sz val="12"/>
        <color theme="1"/>
        <rFont val="Arial"/>
        <family val="2"/>
        <charset val="204"/>
      </rPr>
      <t xml:space="preserve"> is energy that is derived from natural processes that are replenished constantly (energy generated from solar, wind, natural movement of water flows (hydropower), fuelwood, other types of biomass, biogas, earth heat).</t>
    </r>
  </si>
  <si>
    <r>
      <t xml:space="preserve">The production of </t>
    </r>
    <r>
      <rPr>
        <b/>
        <sz val="12"/>
        <color rgb="FF000000"/>
        <rFont val="Arial"/>
        <family val="2"/>
        <charset val="204"/>
      </rPr>
      <t>hydro-, wind- and solar energy</t>
    </r>
    <r>
      <rPr>
        <sz val="12"/>
        <color rgb="FF000000"/>
        <rFont val="Arial"/>
        <family val="2"/>
        <charset val="204"/>
      </rPr>
      <t xml:space="preserve"> is reflected by the electricity generated.</t>
    </r>
  </si>
  <si>
    <r>
      <t xml:space="preserve">Biofuels </t>
    </r>
    <r>
      <rPr>
        <sz val="12"/>
        <color rgb="FF222222"/>
        <rFont val="Arial"/>
        <family val="2"/>
        <charset val="204"/>
      </rPr>
      <t xml:space="preserve">is a fuel that is produced from biomass and is defined as any plant or animal matter </t>
    </r>
    <r>
      <rPr>
        <sz val="12"/>
        <color theme="1"/>
        <rFont val="Arial"/>
        <family val="2"/>
        <charset val="204"/>
      </rPr>
      <t xml:space="preserve">that is provided </t>
    </r>
    <r>
      <rPr>
        <sz val="12"/>
        <color rgb="FF222222"/>
        <rFont val="Arial"/>
        <family val="2"/>
        <charset val="204"/>
      </rPr>
      <t xml:space="preserve">by agriculture, forestry and related industries as well as products of activities of living </t>
    </r>
    <r>
      <rPr>
        <sz val="12"/>
        <color theme="1"/>
        <rFont val="Arial"/>
        <family val="2"/>
        <charset val="204"/>
      </rPr>
      <t>organisms or the biodegradable fraction of industrial and municipal waste and residues.</t>
    </r>
  </si>
  <si>
    <r>
      <t xml:space="preserve">Solid biofuels (solid biomass) </t>
    </r>
    <r>
      <rPr>
        <sz val="12"/>
        <color theme="1"/>
        <rFont val="Arial"/>
        <family val="2"/>
        <charset val="204"/>
      </rPr>
      <t>covers organic, non-fossil material of biological origin which may be used as fuel for heat production or electricity generation. It comprises: charcoal, fuelwood, wood residues and by-products (firewood in the form of logs, brushwood, chips or wood chips ), animal materials/wastes, plant materials and residues (straw, husks, other waste arising from the care of plants, their harvesting and processing).</t>
    </r>
  </si>
  <si>
    <r>
      <t>Liquid biofuels</t>
    </r>
    <r>
      <rPr>
        <sz val="9"/>
        <color theme="1"/>
        <rFont val="Arial"/>
        <family val="2"/>
        <charset val="204"/>
      </rPr>
      <t xml:space="preserve"> </t>
    </r>
    <r>
      <rPr>
        <sz val="12"/>
        <color theme="1"/>
        <rFont val="Arial"/>
        <family val="2"/>
        <charset val="204"/>
      </rPr>
      <t>are mainly biodiesel and bioethanol used as transport fuels. They can be made from new or used vegetable oils and may be blended with or replace petroleum-based fuels.</t>
    </r>
  </si>
  <si>
    <r>
      <t>Biogases</t>
    </r>
    <r>
      <rPr>
        <sz val="12"/>
        <color theme="1"/>
        <rFont val="Arial"/>
        <family val="2"/>
        <charset val="204"/>
      </rPr>
      <t xml:space="preserve"> composed principally of methane and carbon dioxide produced by anaerobic fermentation of biomass or by thermal processes (landfill gas, sewage sludge gas and other biogas).</t>
    </r>
  </si>
  <si>
    <t>Data source:</t>
  </si>
  <si>
    <t>Relevance of the indicator:</t>
  </si>
  <si>
    <t>Renewable energy sources can be considered as the best option for reducing the negative environmental impacts of energy production and consumption.</t>
  </si>
  <si>
    <t>1990–2019</t>
  </si>
  <si>
    <r>
      <t xml:space="preserve">Time series data on the indicators for 1990-2019, Table G-4. Renewable energy supply: </t>
    </r>
    <r>
      <rPr>
        <i/>
        <sz val="14"/>
        <rFont val="Calibri"/>
        <family val="2"/>
        <charset val="204"/>
      </rPr>
      <t>Belarus</t>
    </r>
  </si>
  <si>
    <t xml:space="preserve">Renewable energy supply is formed in the result of construction of energy balance in format and using methodology of International Energy Agency (IEA) in accordance with Energy Statistics Manual  (OECD/IEA/Eurostat, 2007); </t>
  </si>
  <si>
    <t>Energy Statistics Manual (OECD/IEA/Eurostat, 2007):</t>
  </si>
  <si>
    <t>November 01, 2021</t>
  </si>
  <si>
    <t>http://wds.iea.org/wds/pdf/WORLDBAL_Documentation.pdf</t>
  </si>
  <si>
    <t>http://wds.iea.org/wds/pdf/ren_documentation.pdf</t>
  </si>
  <si>
    <t>IEA Database (Renewables of Belarus).</t>
  </si>
  <si>
    <t>https://www.iea.org/reports/energy-statistics-manual-2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</si>
</sst>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%"/>
    <numFmt numFmtId="165" formatCode="0.0%"/>
    <numFmt numFmtId="166" formatCode="0.0"/>
    <numFmt numFmtId="167" formatCode="0.0000%"/>
    <numFmt numFmtId="168" formatCode="#,##0.0"/>
  </numFmts>
  <fonts count="2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u/>
      <sz val="10"/>
      <name val="Calibri"/>
      <family val="2"/>
    </font>
    <font>
      <b/>
      <sz val="14"/>
      <name val="Calibri"/>
      <family val="2"/>
    </font>
    <font>
      <i/>
      <sz val="10"/>
      <name val="Calibri"/>
      <family val="2"/>
    </font>
    <font>
      <sz val="12"/>
      <name val="Calibri"/>
      <family val="2"/>
      <charset val="204"/>
    </font>
    <font>
      <sz val="11"/>
      <color theme="1"/>
      <name val="Calibri"/>
      <family val="2"/>
      <scheme val="minor"/>
    </font>
    <font>
      <i/>
      <sz val="12"/>
      <name val="Calibri"/>
      <family val="2"/>
      <charset val="204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04"/>
    </font>
    <font>
      <i/>
      <sz val="14"/>
      <name val="Calibri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222222"/>
      <name val="Arial"/>
      <family val="2"/>
      <charset val="204"/>
    </font>
    <font>
      <sz val="9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54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5" fillId="2" borderId="0" xfId="0" applyFont="1" applyFill="1"/>
    <xf numFmtId="0" fontId="8" fillId="2" borderId="0" xfId="0" applyFont="1" applyFill="1" applyAlignment="1">
      <alignment horizontal="center"/>
    </xf>
    <xf numFmtId="0" fontId="5" fillId="0" borderId="2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5" fontId="4" fillId="4" borderId="4" xfId="1" applyNumberFormat="1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6" fillId="2" borderId="0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6" fontId="3" fillId="3" borderId="3" xfId="0" applyNumberFormat="1" applyFont="1" applyFill="1" applyBorder="1" applyAlignment="1">
      <alignment horizontal="center" vertical="center" wrapText="1"/>
    </xf>
    <xf numFmtId="10" fontId="3" fillId="4" borderId="4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7" fontId="3" fillId="4" borderId="4" xfId="0" applyNumberFormat="1" applyFont="1" applyFill="1" applyBorder="1" applyAlignment="1">
      <alignment horizontal="center" vertical="center" wrapText="1"/>
    </xf>
    <xf numFmtId="166" fontId="3" fillId="3" borderId="4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166" fontId="4" fillId="4" borderId="4" xfId="0" applyNumberFormat="1" applyFont="1" applyFill="1" applyBorder="1" applyAlignment="1">
      <alignment horizontal="center" vertical="center" wrapText="1"/>
    </xf>
    <xf numFmtId="168" fontId="3" fillId="3" borderId="4" xfId="0" applyNumberFormat="1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2" fillId="2" borderId="0" xfId="0" applyFont="1" applyFill="1"/>
    <xf numFmtId="0" fontId="13" fillId="6" borderId="0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justify"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9" fillId="0" borderId="0" xfId="0" applyFont="1" applyAlignment="1">
      <alignment horizontal="justify" vertical="center" wrapText="1"/>
    </xf>
    <xf numFmtId="0" fontId="23" fillId="0" borderId="0" xfId="2" applyFont="1" applyAlignment="1">
      <alignment horizontal="justify" vertical="center" wrapText="1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right"/>
    </xf>
    <xf numFmtId="0" fontId="15" fillId="3" borderId="0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3" fillId="0" borderId="0" xfId="2" applyFont="1" applyAlignment="1">
      <alignment horizontal="justify" vertical="center" wrapText="1"/>
    </xf>
    <xf numFmtId="0" fontId="16" fillId="0" borderId="0" xfId="0" applyFont="1" applyAlignment="1">
      <alignment horizontal="justify" vertical="center" wrapText="1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ulka3" displayName="Tabulka3" ref="A6:A20" headerRowCount="0" totalsRowShown="0" headerRowDxfId="3" dataDxfId="2">
  <tableColumns count="1">
    <tableColumn id="2" name="Sloupec2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ea.org/reports/energy-statistics-manual" TargetMode="External"/><Relationship Id="rId2" Type="http://schemas.openxmlformats.org/officeDocument/2006/relationships/hyperlink" Target="http://wds.iea.org/wds/pdf/WORLDBAL_Documentation.pdf" TargetMode="External"/><Relationship Id="rId1" Type="http://schemas.openxmlformats.org/officeDocument/2006/relationships/hyperlink" Target="http://wds.iea.org/wds/pdf/ren_documentation.pdf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H31" sqref="H31"/>
    </sheetView>
  </sheetViews>
  <sheetFormatPr defaultColWidth="9.140625" defaultRowHeight="15" x14ac:dyDescent="0.25"/>
  <cols>
    <col min="1" max="1" width="4.85546875" style="3" customWidth="1"/>
    <col min="2" max="2" width="26" style="3" customWidth="1"/>
    <col min="3" max="3" width="12.140625" style="3" customWidth="1"/>
    <col min="4" max="24" width="9.7109375" style="3" customWidth="1"/>
    <col min="25" max="25" width="9.28515625" style="3" customWidth="1"/>
    <col min="26" max="16384" width="9.140625" style="3"/>
  </cols>
  <sheetData>
    <row r="1" spans="1:25" ht="19.5" thickBot="1" x14ac:dyDescent="0.35">
      <c r="A1" s="37" t="s">
        <v>33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9"/>
    </row>
    <row r="2" spans="1:25" ht="16.5" thickBot="1" x14ac:dyDescent="0.3">
      <c r="B2" s="4"/>
      <c r="V2" s="46" t="s">
        <v>36</v>
      </c>
      <c r="W2" s="46"/>
      <c r="X2" s="46"/>
      <c r="Y2" s="46"/>
    </row>
    <row r="3" spans="1:25" ht="16.5" thickBot="1" x14ac:dyDescent="0.3">
      <c r="A3" s="5"/>
      <c r="B3" s="6"/>
      <c r="C3" s="7" t="s">
        <v>8</v>
      </c>
      <c r="D3" s="7">
        <v>1990</v>
      </c>
      <c r="E3" s="7">
        <v>1995</v>
      </c>
      <c r="F3" s="7">
        <v>2000</v>
      </c>
      <c r="G3" s="7">
        <v>2001</v>
      </c>
      <c r="H3" s="7">
        <v>2002</v>
      </c>
      <c r="I3" s="7">
        <v>2003</v>
      </c>
      <c r="J3" s="7">
        <v>2004</v>
      </c>
      <c r="K3" s="7">
        <v>2005</v>
      </c>
      <c r="L3" s="7">
        <v>2006</v>
      </c>
      <c r="M3" s="7">
        <v>2007</v>
      </c>
      <c r="N3" s="7">
        <v>2008</v>
      </c>
      <c r="O3" s="7">
        <v>2009</v>
      </c>
      <c r="P3" s="7">
        <v>2010</v>
      </c>
      <c r="Q3" s="7">
        <v>2011</v>
      </c>
      <c r="R3" s="7">
        <v>2012</v>
      </c>
      <c r="S3" s="7">
        <v>2013</v>
      </c>
      <c r="T3" s="18">
        <v>2014</v>
      </c>
      <c r="U3" s="18">
        <v>2015</v>
      </c>
      <c r="V3" s="18">
        <v>2016</v>
      </c>
      <c r="W3" s="18">
        <v>2017</v>
      </c>
      <c r="X3" s="18">
        <v>2018</v>
      </c>
      <c r="Y3" s="18">
        <v>2019</v>
      </c>
    </row>
    <row r="4" spans="1:25" ht="32.25" thickBot="1" x14ac:dyDescent="0.3">
      <c r="A4" s="8">
        <v>1</v>
      </c>
      <c r="B4" s="17" t="s">
        <v>1</v>
      </c>
      <c r="C4" s="9" t="s">
        <v>9</v>
      </c>
      <c r="D4" s="25">
        <v>45418</v>
      </c>
      <c r="E4" s="25">
        <v>24782</v>
      </c>
      <c r="F4" s="25">
        <v>24666</v>
      </c>
      <c r="G4" s="25">
        <v>24782</v>
      </c>
      <c r="H4" s="25">
        <v>25261</v>
      </c>
      <c r="I4" s="25">
        <v>25985</v>
      </c>
      <c r="J4" s="25">
        <v>26856</v>
      </c>
      <c r="K4" s="25">
        <v>26837</v>
      </c>
      <c r="L4" s="25">
        <v>28567</v>
      </c>
      <c r="M4" s="25">
        <v>27974</v>
      </c>
      <c r="N4" s="25">
        <v>28007</v>
      </c>
      <c r="O4" s="25">
        <v>26509</v>
      </c>
      <c r="P4" s="25">
        <v>27462</v>
      </c>
      <c r="Q4" s="25">
        <v>29159</v>
      </c>
      <c r="R4" s="25">
        <v>30415</v>
      </c>
      <c r="S4" s="25">
        <v>27106</v>
      </c>
      <c r="T4" s="25">
        <v>27623</v>
      </c>
      <c r="U4" s="25">
        <v>25169</v>
      </c>
      <c r="V4" s="25">
        <v>24993</v>
      </c>
      <c r="W4" s="25">
        <v>25471</v>
      </c>
      <c r="X4" s="25">
        <v>26895</v>
      </c>
      <c r="Y4" s="25">
        <v>25898</v>
      </c>
    </row>
    <row r="5" spans="1:25" ht="16.5" thickBot="1" x14ac:dyDescent="0.3">
      <c r="A5" s="8"/>
      <c r="B5" s="43" t="s">
        <v>2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5"/>
    </row>
    <row r="6" spans="1:25" ht="16.5" thickBot="1" x14ac:dyDescent="0.3">
      <c r="A6" s="11">
        <v>2</v>
      </c>
      <c r="B6" s="19" t="s">
        <v>3</v>
      </c>
      <c r="C6" s="9" t="s">
        <v>9</v>
      </c>
      <c r="D6" s="20">
        <v>1.7199999999999998</v>
      </c>
      <c r="E6" s="20">
        <v>1.6856</v>
      </c>
      <c r="F6" s="20">
        <v>2.3133999999999997</v>
      </c>
      <c r="G6" s="20">
        <v>2.5713999999999997</v>
      </c>
      <c r="H6" s="20">
        <v>2.4251999999999998</v>
      </c>
      <c r="I6" s="20">
        <v>2.3994</v>
      </c>
      <c r="J6" s="20">
        <v>2.8723999999999998</v>
      </c>
      <c r="K6" s="20">
        <v>3.0529999999999999</v>
      </c>
      <c r="L6" s="20">
        <v>3.0358000000000001</v>
      </c>
      <c r="M6" s="20">
        <v>2.9927999999999999</v>
      </c>
      <c r="N6" s="20">
        <v>3.3239000000000001</v>
      </c>
      <c r="O6" s="20">
        <v>3.7581999999999995</v>
      </c>
      <c r="P6" s="20">
        <v>3.8897799999999996</v>
      </c>
      <c r="Q6" s="20">
        <v>3.6224059999999993</v>
      </c>
      <c r="R6" s="20">
        <v>6.0095079999999994</v>
      </c>
      <c r="S6" s="20">
        <v>11.889844</v>
      </c>
      <c r="T6" s="20">
        <v>10.431885999999999</v>
      </c>
      <c r="U6" s="20">
        <v>9.2187699999999992</v>
      </c>
      <c r="V6" s="20">
        <v>12.205292</v>
      </c>
      <c r="W6" s="20">
        <v>34.83</v>
      </c>
      <c r="X6" s="20">
        <v>27.863999999999997</v>
      </c>
      <c r="Y6" s="20">
        <v>30.099999999999998</v>
      </c>
    </row>
    <row r="7" spans="1:25" ht="16.5" thickBot="1" x14ac:dyDescent="0.3">
      <c r="A7" s="11">
        <v>3</v>
      </c>
      <c r="B7" s="2" t="s">
        <v>3</v>
      </c>
      <c r="C7" s="9" t="s">
        <v>0</v>
      </c>
      <c r="D7" s="22">
        <f>IF(D6="", "n/a", D6/D$4)</f>
        <v>3.7870447840063409E-5</v>
      </c>
      <c r="E7" s="22">
        <f t="shared" ref="E7:U7" si="0">IF(E6="", "n/a", E6/E$4)</f>
        <v>6.8017109192155598E-5</v>
      </c>
      <c r="F7" s="22">
        <f t="shared" si="0"/>
        <v>9.378902132490066E-5</v>
      </c>
      <c r="G7" s="22">
        <f t="shared" si="0"/>
        <v>1.0376079412476796E-4</v>
      </c>
      <c r="H7" s="22">
        <f t="shared" si="0"/>
        <v>9.6005700486916586E-5</v>
      </c>
      <c r="I7" s="22">
        <f t="shared" si="0"/>
        <v>9.2337887242639988E-5</v>
      </c>
      <c r="J7" s="22">
        <f t="shared" si="0"/>
        <v>1.0695561513255883E-4</v>
      </c>
      <c r="K7" s="22">
        <f t="shared" si="0"/>
        <v>1.1376085255430934E-4</v>
      </c>
      <c r="L7" s="22">
        <f t="shared" si="0"/>
        <v>1.0626947176812406E-4</v>
      </c>
      <c r="M7" s="22">
        <f t="shared" si="0"/>
        <v>1.0698505755344247E-4</v>
      </c>
      <c r="N7" s="22">
        <f t="shared" si="0"/>
        <v>1.1868104402470811E-4</v>
      </c>
      <c r="O7" s="22">
        <f t="shared" si="0"/>
        <v>1.4177071937832432E-4</v>
      </c>
      <c r="P7" s="22">
        <f t="shared" si="0"/>
        <v>1.4164226931760249E-4</v>
      </c>
      <c r="Q7" s="22">
        <f t="shared" si="0"/>
        <v>1.242294317363421E-4</v>
      </c>
      <c r="R7" s="22">
        <f t="shared" si="0"/>
        <v>1.9758369225710996E-4</v>
      </c>
      <c r="S7" s="22">
        <f t="shared" si="0"/>
        <v>4.3864251457241939E-4</v>
      </c>
      <c r="T7" s="22">
        <f t="shared" si="0"/>
        <v>3.7765217391304344E-4</v>
      </c>
      <c r="U7" s="22">
        <f t="shared" si="0"/>
        <v>3.662747824704994E-4</v>
      </c>
      <c r="V7" s="22">
        <f>IF(V6="", "n/a", V6/V$4)</f>
        <v>4.883484175569159E-4</v>
      </c>
      <c r="W7" s="22">
        <f>IF(W6="", "n/a", W6/W$4)</f>
        <v>1.3674374779160613E-3</v>
      </c>
      <c r="X7" s="22">
        <f>IF(X6="", "n/a", X6/X$4)</f>
        <v>1.0360290016731733E-3</v>
      </c>
      <c r="Y7" s="22">
        <f>IF(Y6="", "n/a", Y6/Y$4)</f>
        <v>1.1622519113445053E-3</v>
      </c>
    </row>
    <row r="8" spans="1:25" ht="16.5" thickBot="1" x14ac:dyDescent="0.3">
      <c r="A8" s="11">
        <v>4</v>
      </c>
      <c r="B8" s="2" t="s">
        <v>13</v>
      </c>
      <c r="C8" s="9" t="s">
        <v>9</v>
      </c>
      <c r="D8" s="24">
        <v>228.60323999999997</v>
      </c>
      <c r="E8" s="27">
        <v>436.69355999999999</v>
      </c>
      <c r="F8" s="27">
        <v>922.00679999999988</v>
      </c>
      <c r="G8" s="27">
        <v>1028.5832399999999</v>
      </c>
      <c r="H8" s="27">
        <v>1079.3043599999999</v>
      </c>
      <c r="I8" s="27">
        <v>1066.9106399999998</v>
      </c>
      <c r="J8" s="27">
        <v>1097.9785199999999</v>
      </c>
      <c r="K8" s="27">
        <v>1245.1032</v>
      </c>
      <c r="L8" s="27">
        <v>1387.0698</v>
      </c>
      <c r="M8" s="27">
        <v>1394.7591599999998</v>
      </c>
      <c r="N8" s="27">
        <v>1395.0695999999998</v>
      </c>
      <c r="O8" s="27">
        <v>1408.1558399999999</v>
      </c>
      <c r="P8" s="27">
        <v>1473.2049599999998</v>
      </c>
      <c r="Q8" s="27">
        <v>1524.3081599999998</v>
      </c>
      <c r="R8" s="27">
        <v>1543.1255999999998</v>
      </c>
      <c r="S8" s="27">
        <v>1479.50928</v>
      </c>
      <c r="T8" s="27">
        <v>1394.1143999999999</v>
      </c>
      <c r="U8" s="27">
        <v>1395.52332</v>
      </c>
      <c r="V8" s="27">
        <v>1395.38004</v>
      </c>
      <c r="W8" s="27">
        <v>1535.0064</v>
      </c>
      <c r="X8" s="27">
        <v>1603.7569199999998</v>
      </c>
      <c r="Y8" s="27">
        <v>1804.9697999999999</v>
      </c>
    </row>
    <row r="9" spans="1:25" ht="16.5" thickBot="1" x14ac:dyDescent="0.3">
      <c r="A9" s="11">
        <v>5</v>
      </c>
      <c r="B9" s="2" t="s">
        <v>13</v>
      </c>
      <c r="C9" s="9" t="s">
        <v>0</v>
      </c>
      <c r="D9" s="12">
        <f>IF(D8="", "n/a", D8/D$4)</f>
        <v>5.0333180677264514E-3</v>
      </c>
      <c r="E9" s="12">
        <f t="shared" ref="E9:S9" si="1">IF(E8="", "n/a", E8/E$4)</f>
        <v>1.7621401016867079E-2</v>
      </c>
      <c r="F9" s="12">
        <f t="shared" si="1"/>
        <v>3.7379664315251762E-2</v>
      </c>
      <c r="G9" s="12">
        <f t="shared" si="1"/>
        <v>4.1505255427326283E-2</v>
      </c>
      <c r="H9" s="12">
        <f t="shared" si="1"/>
        <v>4.2726113772218036E-2</v>
      </c>
      <c r="I9" s="12">
        <f t="shared" si="1"/>
        <v>4.1058712334038863E-2</v>
      </c>
      <c r="J9" s="12">
        <f t="shared" si="1"/>
        <v>4.0883918677390524E-2</v>
      </c>
      <c r="K9" s="12">
        <f t="shared" si="1"/>
        <v>4.6395021798263589E-2</v>
      </c>
      <c r="L9" s="12">
        <f t="shared" si="1"/>
        <v>4.8554969020198131E-2</v>
      </c>
      <c r="M9" s="12">
        <f t="shared" si="1"/>
        <v>4.9859124901694425E-2</v>
      </c>
      <c r="N9" s="12">
        <f t="shared" si="1"/>
        <v>4.9811461420359186E-2</v>
      </c>
      <c r="O9" s="12">
        <f t="shared" si="1"/>
        <v>5.3119915500396089E-2</v>
      </c>
      <c r="P9" s="12">
        <f t="shared" si="1"/>
        <v>5.3645217391304338E-2</v>
      </c>
      <c r="Q9" s="12">
        <f t="shared" si="1"/>
        <v>5.2275735107513967E-2</v>
      </c>
      <c r="R9" s="12">
        <f t="shared" si="1"/>
        <v>5.0735676475423305E-2</v>
      </c>
      <c r="S9" s="12">
        <f t="shared" si="1"/>
        <v>5.458235372242308E-2</v>
      </c>
      <c r="T9" s="12">
        <f>IF(T8="", "n/a", T8/T$4)</f>
        <v>5.0469333526409151E-2</v>
      </c>
      <c r="U9" s="12">
        <f>IF(U8="", "n/a", U8/U$4)</f>
        <v>5.5446117048750444E-2</v>
      </c>
      <c r="V9" s="12">
        <f>IF(V8="", "n/a", V8/V$4)</f>
        <v>5.5830834233585404E-2</v>
      </c>
      <c r="W9" s="12">
        <f>IF(W8="", "n/a", W8/W$4)</f>
        <v>6.0264865925955008E-2</v>
      </c>
      <c r="X9" s="12">
        <f>IF(X8="", "n/a", X8/X$4)</f>
        <v>5.9630300055772439E-2</v>
      </c>
      <c r="Y9" s="12">
        <f t="shared" ref="Y9" si="2">IF(Y8="", "n/a", Y8/Y$4)</f>
        <v>6.9695335547146492E-2</v>
      </c>
    </row>
    <row r="10" spans="1:25" ht="32.25" thickBot="1" x14ac:dyDescent="0.3">
      <c r="A10" s="11">
        <v>6</v>
      </c>
      <c r="B10" s="2" t="s">
        <v>14</v>
      </c>
      <c r="C10" s="9" t="s">
        <v>9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24">
        <v>6.81783552</v>
      </c>
      <c r="O10" s="24">
        <v>21.662407679999998</v>
      </c>
      <c r="P10" s="24">
        <v>35.175526560000002</v>
      </c>
      <c r="Q10" s="24">
        <v>29.276879999999998</v>
      </c>
      <c r="R10" s="24">
        <v>32.887535999999997</v>
      </c>
      <c r="S10" s="24">
        <v>31.750847999999998</v>
      </c>
      <c r="T10" s="24">
        <v>32.634408000000001</v>
      </c>
      <c r="U10" s="24">
        <v>28.202279999999998</v>
      </c>
      <c r="V10" s="24">
        <v>26.786195999999997</v>
      </c>
      <c r="W10" s="24">
        <v>28.369439999999997</v>
      </c>
      <c r="X10" s="24">
        <v>24.142679999999999</v>
      </c>
      <c r="Y10" s="24">
        <v>24.859079999999999</v>
      </c>
    </row>
    <row r="11" spans="1:25" ht="32.25" thickBot="1" x14ac:dyDescent="0.3">
      <c r="A11" s="11">
        <v>7</v>
      </c>
      <c r="B11" s="2" t="s">
        <v>14</v>
      </c>
      <c r="C11" s="9" t="s">
        <v>0</v>
      </c>
      <c r="D11" s="12">
        <f t="shared" ref="D11:D17" si="3">IF(D10="", "n/a", D10/D$4)</f>
        <v>0</v>
      </c>
      <c r="E11" s="12">
        <f t="shared" ref="E11:S11" si="4">IF(E10="", "n/a", E10/E$4)</f>
        <v>0</v>
      </c>
      <c r="F11" s="12">
        <f t="shared" si="4"/>
        <v>0</v>
      </c>
      <c r="G11" s="12">
        <f t="shared" si="4"/>
        <v>0</v>
      </c>
      <c r="H11" s="12">
        <f t="shared" si="4"/>
        <v>0</v>
      </c>
      <c r="I11" s="12">
        <f t="shared" si="4"/>
        <v>0</v>
      </c>
      <c r="J11" s="12">
        <f t="shared" si="4"/>
        <v>0</v>
      </c>
      <c r="K11" s="12">
        <f t="shared" si="4"/>
        <v>0</v>
      </c>
      <c r="L11" s="12">
        <f t="shared" si="4"/>
        <v>0</v>
      </c>
      <c r="M11" s="12">
        <f t="shared" si="4"/>
        <v>0</v>
      </c>
      <c r="N11" s="21">
        <f t="shared" si="4"/>
        <v>2.4343326739743634E-4</v>
      </c>
      <c r="O11" s="12">
        <f t="shared" si="4"/>
        <v>8.1717181636425354E-4</v>
      </c>
      <c r="P11" s="12">
        <f t="shared" si="4"/>
        <v>1.2808800000000001E-3</v>
      </c>
      <c r="Q11" s="12">
        <f t="shared" si="4"/>
        <v>1.0040426626427518E-3</v>
      </c>
      <c r="R11" s="12">
        <f t="shared" si="4"/>
        <v>1.0812933092224232E-3</v>
      </c>
      <c r="S11" s="12">
        <f t="shared" si="4"/>
        <v>1.1713586659780123E-3</v>
      </c>
      <c r="T11" s="12">
        <f>IF(T10="", "n/a", T10/T$4)</f>
        <v>1.1814215689823699E-3</v>
      </c>
      <c r="U11" s="12">
        <f>IF(U10="", "n/a", U10/U$4)</f>
        <v>1.1205165084031943E-3</v>
      </c>
      <c r="V11" s="12">
        <f>IF(V10="", "n/a", V10/V$4)</f>
        <v>1.0717479294202375E-3</v>
      </c>
      <c r="W11" s="12">
        <f>IF(W10="", "n/a", W10/W$4)</f>
        <v>1.1137937261984216E-3</v>
      </c>
      <c r="X11" s="12">
        <f>IF(X10="", "n/a", X10/X$4)</f>
        <v>8.9766424986056882E-4</v>
      </c>
      <c r="Y11" s="12">
        <f t="shared" ref="Y11" si="5">IF(Y10="", "n/a", Y10/Y$4)</f>
        <v>9.5988416093906865E-4</v>
      </c>
    </row>
    <row r="12" spans="1:25" ht="16.5" thickBot="1" x14ac:dyDescent="0.3">
      <c r="A12" s="11">
        <v>8</v>
      </c>
      <c r="B12" s="2" t="s">
        <v>4</v>
      </c>
      <c r="C12" s="9" t="s">
        <v>9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24">
        <v>0.1118</v>
      </c>
      <c r="K12" s="24">
        <v>0.10319999999999999</v>
      </c>
      <c r="L12" s="24">
        <v>0.10319999999999999</v>
      </c>
      <c r="M12" s="24">
        <v>0.1118</v>
      </c>
      <c r="N12" s="24">
        <v>0.12469999999999999</v>
      </c>
      <c r="O12" s="24">
        <v>8.9955999999999994E-2</v>
      </c>
      <c r="P12" s="24">
        <v>9.1675999999999994E-2</v>
      </c>
      <c r="Q12" s="24">
        <v>0.10887599999999999</v>
      </c>
      <c r="R12" s="24">
        <v>0.53612399999999993</v>
      </c>
      <c r="S12" s="24">
        <v>0.67836799999999986</v>
      </c>
      <c r="T12" s="24">
        <v>0.95374000000000003</v>
      </c>
      <c r="U12" s="24">
        <v>2.2697119999999997</v>
      </c>
      <c r="V12" s="24">
        <v>6.43065</v>
      </c>
      <c r="W12" s="24">
        <v>8.3420000000000005</v>
      </c>
      <c r="X12" s="24">
        <v>8.5139999999999993</v>
      </c>
      <c r="Y12" s="24">
        <v>15.307999999999998</v>
      </c>
    </row>
    <row r="13" spans="1:25" ht="16.5" thickBot="1" x14ac:dyDescent="0.3">
      <c r="A13" s="11">
        <v>9</v>
      </c>
      <c r="B13" s="2" t="s">
        <v>4</v>
      </c>
      <c r="C13" s="9" t="s">
        <v>0</v>
      </c>
      <c r="D13" s="12">
        <f t="shared" si="3"/>
        <v>0</v>
      </c>
      <c r="E13" s="12">
        <f t="shared" ref="E13:V13" si="6">IF(E12="", "n/a", E12/E$4)</f>
        <v>0</v>
      </c>
      <c r="F13" s="12">
        <f t="shared" si="6"/>
        <v>0</v>
      </c>
      <c r="G13" s="12">
        <f t="shared" si="6"/>
        <v>0</v>
      </c>
      <c r="H13" s="12">
        <f t="shared" si="6"/>
        <v>0</v>
      </c>
      <c r="I13" s="12">
        <f t="shared" si="6"/>
        <v>0</v>
      </c>
      <c r="J13" s="23">
        <f t="shared" si="6"/>
        <v>4.1629431039618709E-6</v>
      </c>
      <c r="K13" s="23">
        <f t="shared" si="6"/>
        <v>3.8454372694414423E-6</v>
      </c>
      <c r="L13" s="23">
        <f t="shared" si="6"/>
        <v>3.6125599467917523E-6</v>
      </c>
      <c r="M13" s="23">
        <f t="shared" si="6"/>
        <v>3.9965682419389431E-6</v>
      </c>
      <c r="N13" s="23">
        <f t="shared" si="6"/>
        <v>4.4524583139929302E-6</v>
      </c>
      <c r="O13" s="23">
        <f t="shared" si="6"/>
        <v>3.3934135576596624E-6</v>
      </c>
      <c r="P13" s="23">
        <f t="shared" si="6"/>
        <v>3.3382856310538196E-6</v>
      </c>
      <c r="Q13" s="23">
        <f t="shared" si="6"/>
        <v>3.7338729037346956E-6</v>
      </c>
      <c r="R13" s="22">
        <f t="shared" si="6"/>
        <v>1.762696038139076E-5</v>
      </c>
      <c r="S13" s="22">
        <f t="shared" si="6"/>
        <v>2.5026488600309891E-5</v>
      </c>
      <c r="T13" s="22">
        <f t="shared" si="6"/>
        <v>3.4527024580965142E-5</v>
      </c>
      <c r="U13" s="21">
        <f t="shared" si="6"/>
        <v>9.0178870833167773E-5</v>
      </c>
      <c r="V13" s="21">
        <f t="shared" si="6"/>
        <v>2.572980434521666E-4</v>
      </c>
      <c r="W13" s="21">
        <f t="shared" ref="W13:Y13" si="7">IF(W12="", "n/a", W12/W$4)</f>
        <v>3.2750971693298262E-4</v>
      </c>
      <c r="X13" s="21">
        <f t="shared" si="7"/>
        <v>3.1656441717791409E-4</v>
      </c>
      <c r="Y13" s="21">
        <f t="shared" si="7"/>
        <v>5.9108811491234833E-4</v>
      </c>
    </row>
    <row r="14" spans="1:25" ht="16.5" thickBot="1" x14ac:dyDescent="0.3">
      <c r="A14" s="11">
        <v>10</v>
      </c>
      <c r="B14" s="2" t="s">
        <v>5</v>
      </c>
      <c r="C14" s="9" t="s">
        <v>9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24">
        <v>8.5999999999999993E-2</v>
      </c>
      <c r="U14" s="24">
        <v>0.68799999999999994</v>
      </c>
      <c r="V14" s="24">
        <v>2.4079999999999999</v>
      </c>
      <c r="W14" s="24">
        <v>7.653999999999999</v>
      </c>
      <c r="X14" s="24">
        <v>15.222</v>
      </c>
      <c r="Y14" s="24">
        <v>15.565999999999999</v>
      </c>
    </row>
    <row r="15" spans="1:25" ht="16.5" thickBot="1" x14ac:dyDescent="0.3">
      <c r="A15" s="11">
        <v>11</v>
      </c>
      <c r="B15" s="2" t="s">
        <v>5</v>
      </c>
      <c r="C15" s="9" t="s">
        <v>0</v>
      </c>
      <c r="D15" s="12">
        <f t="shared" si="3"/>
        <v>0</v>
      </c>
      <c r="E15" s="12">
        <f t="shared" ref="E15:S15" si="8">IF(E14="", "n/a", E14/E$4)</f>
        <v>0</v>
      </c>
      <c r="F15" s="12">
        <f t="shared" si="8"/>
        <v>0</v>
      </c>
      <c r="G15" s="12">
        <f t="shared" si="8"/>
        <v>0</v>
      </c>
      <c r="H15" s="12">
        <f t="shared" si="8"/>
        <v>0</v>
      </c>
      <c r="I15" s="12">
        <f t="shared" si="8"/>
        <v>0</v>
      </c>
      <c r="J15" s="12">
        <f t="shared" si="8"/>
        <v>0</v>
      </c>
      <c r="K15" s="12">
        <f t="shared" si="8"/>
        <v>0</v>
      </c>
      <c r="L15" s="12">
        <f t="shared" si="8"/>
        <v>0</v>
      </c>
      <c r="M15" s="12">
        <f t="shared" si="8"/>
        <v>0</v>
      </c>
      <c r="N15" s="12">
        <f t="shared" si="8"/>
        <v>0</v>
      </c>
      <c r="O15" s="12">
        <f t="shared" si="8"/>
        <v>0</v>
      </c>
      <c r="P15" s="12">
        <f t="shared" si="8"/>
        <v>0</v>
      </c>
      <c r="Q15" s="12">
        <f t="shared" si="8"/>
        <v>0</v>
      </c>
      <c r="R15" s="12">
        <f t="shared" si="8"/>
        <v>0</v>
      </c>
      <c r="S15" s="12">
        <f t="shared" si="8"/>
        <v>0</v>
      </c>
      <c r="T15" s="22">
        <f>IF(T14="", "n/a", T14/T$4)</f>
        <v>3.1133475726749448E-6</v>
      </c>
      <c r="U15" s="22">
        <f>IF(U14="", "n/a", U14/U$4)</f>
        <v>2.7335213953673166E-5</v>
      </c>
      <c r="V15" s="22">
        <f>IF(V14="", "n/a", V14/V$4)</f>
        <v>9.6346977153603002E-5</v>
      </c>
      <c r="W15" s="22">
        <f>IF(W14="", "n/a", W14/W$4)</f>
        <v>3.0049860625809739E-4</v>
      </c>
      <c r="X15" s="22">
        <f>IF(X14="", "n/a", X14/X$4)</f>
        <v>5.6597880646960396E-4</v>
      </c>
      <c r="Y15" s="22">
        <f t="shared" ref="Y15" si="9">IF(Y14="", "n/a", Y14/Y$4)</f>
        <v>6.0105027415244413E-4</v>
      </c>
    </row>
    <row r="16" spans="1:25" ht="16.5" thickBot="1" x14ac:dyDescent="0.3">
      <c r="A16" s="11">
        <v>12</v>
      </c>
      <c r="B16" s="2" t="s">
        <v>6</v>
      </c>
      <c r="C16" s="9" t="s">
        <v>9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</row>
    <row r="17" spans="1:25" ht="16.5" thickBot="1" x14ac:dyDescent="0.3">
      <c r="A17" s="11">
        <v>13</v>
      </c>
      <c r="B17" s="2" t="s">
        <v>6</v>
      </c>
      <c r="C17" s="9" t="s">
        <v>0</v>
      </c>
      <c r="D17" s="12">
        <f t="shared" si="3"/>
        <v>0</v>
      </c>
      <c r="E17" s="12">
        <f t="shared" ref="E17:S17" si="10">IF(E16="", "n/a", E16/E$4)</f>
        <v>0</v>
      </c>
      <c r="F17" s="12">
        <f t="shared" si="10"/>
        <v>0</v>
      </c>
      <c r="G17" s="12">
        <f t="shared" si="10"/>
        <v>0</v>
      </c>
      <c r="H17" s="12">
        <f t="shared" si="10"/>
        <v>0</v>
      </c>
      <c r="I17" s="12">
        <f t="shared" si="10"/>
        <v>0</v>
      </c>
      <c r="J17" s="12">
        <f t="shared" si="10"/>
        <v>0</v>
      </c>
      <c r="K17" s="12">
        <f t="shared" si="10"/>
        <v>0</v>
      </c>
      <c r="L17" s="12">
        <f t="shared" si="10"/>
        <v>0</v>
      </c>
      <c r="M17" s="12">
        <f t="shared" si="10"/>
        <v>0</v>
      </c>
      <c r="N17" s="12">
        <f t="shared" si="10"/>
        <v>0</v>
      </c>
      <c r="O17" s="12">
        <f t="shared" si="10"/>
        <v>0</v>
      </c>
      <c r="P17" s="12">
        <f t="shared" si="10"/>
        <v>0</v>
      </c>
      <c r="Q17" s="12">
        <f t="shared" si="10"/>
        <v>0</v>
      </c>
      <c r="R17" s="12">
        <f t="shared" si="10"/>
        <v>0</v>
      </c>
      <c r="S17" s="12">
        <f t="shared" si="10"/>
        <v>0</v>
      </c>
      <c r="T17" s="12">
        <f>IF(T16="", "n/a", T16/T$4)</f>
        <v>0</v>
      </c>
      <c r="U17" s="12">
        <f>IF(U16="", "n/a", U16/U$4)</f>
        <v>0</v>
      </c>
      <c r="V17" s="12">
        <f>IF(V16="", "n/a", V16/V$4)</f>
        <v>0</v>
      </c>
      <c r="W17" s="12">
        <f>IF(W16="", "n/a", W16/W$4)</f>
        <v>0</v>
      </c>
      <c r="X17" s="12">
        <f>IF(X16="", "n/a", X16/X$4)</f>
        <v>0</v>
      </c>
      <c r="Y17" s="12">
        <f t="shared" ref="Y17" si="11">IF(Y16="", "n/a", Y16/Y$4)</f>
        <v>0</v>
      </c>
    </row>
    <row r="18" spans="1:25" ht="16.149999999999999" customHeight="1" thickBot="1" x14ac:dyDescent="0.3">
      <c r="A18" s="11"/>
      <c r="B18" s="40" t="s">
        <v>10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2"/>
    </row>
    <row r="19" spans="1:25" ht="68.25" customHeight="1" thickBot="1" x14ac:dyDescent="0.3">
      <c r="A19" s="11">
        <v>14</v>
      </c>
      <c r="B19" s="13" t="s">
        <v>7</v>
      </c>
      <c r="C19" s="9" t="s">
        <v>9</v>
      </c>
      <c r="D19" s="26">
        <f t="shared" ref="D19:U19" si="12">(D6+D8+D10+D12+D14+D16)</f>
        <v>230.32323999999997</v>
      </c>
      <c r="E19" s="26">
        <f t="shared" si="12"/>
        <v>438.37916000000001</v>
      </c>
      <c r="F19" s="26">
        <f t="shared" si="12"/>
        <v>924.32019999999989</v>
      </c>
      <c r="G19" s="26">
        <f t="shared" si="12"/>
        <v>1031.15464</v>
      </c>
      <c r="H19" s="26">
        <f t="shared" si="12"/>
        <v>1081.7295599999998</v>
      </c>
      <c r="I19" s="26">
        <f t="shared" si="12"/>
        <v>1069.3100399999998</v>
      </c>
      <c r="J19" s="26">
        <f t="shared" si="12"/>
        <v>1100.9627199999998</v>
      </c>
      <c r="K19" s="26">
        <f t="shared" si="12"/>
        <v>1248.2594000000001</v>
      </c>
      <c r="L19" s="26">
        <f t="shared" si="12"/>
        <v>1390.2088000000001</v>
      </c>
      <c r="M19" s="26">
        <f t="shared" si="12"/>
        <v>1397.8637599999997</v>
      </c>
      <c r="N19" s="26">
        <f t="shared" si="12"/>
        <v>1405.33603552</v>
      </c>
      <c r="O19" s="26">
        <f t="shared" si="12"/>
        <v>1433.6664036799998</v>
      </c>
      <c r="P19" s="26">
        <f t="shared" si="12"/>
        <v>1512.3619425599998</v>
      </c>
      <c r="Q19" s="26">
        <f t="shared" si="12"/>
        <v>1557.3163219999997</v>
      </c>
      <c r="R19" s="26">
        <f t="shared" si="12"/>
        <v>1582.5587679999999</v>
      </c>
      <c r="S19" s="26">
        <f t="shared" si="12"/>
        <v>1523.82834</v>
      </c>
      <c r="T19" s="26">
        <f t="shared" si="12"/>
        <v>1438.2204339999998</v>
      </c>
      <c r="U19" s="26">
        <f t="shared" si="12"/>
        <v>1435.9020820000001</v>
      </c>
      <c r="V19" s="26">
        <f>(V6+V8+V10+V12+V14+V16)</f>
        <v>1443.210178</v>
      </c>
      <c r="W19" s="26">
        <f>(W6+W8+W10+W12+W14+W16)</f>
        <v>1614.2018399999999</v>
      </c>
      <c r="X19" s="26">
        <f>(X6+X8+X10+X12+X14+X16)</f>
        <v>1679.4995999999996</v>
      </c>
      <c r="Y19" s="26">
        <f>(Y6+Y8+Y10+Y12+Y14+Y16)</f>
        <v>1890.8028799999997</v>
      </c>
    </row>
    <row r="20" spans="1:25" ht="67.5" customHeight="1" thickBot="1" x14ac:dyDescent="0.3">
      <c r="A20" s="11">
        <v>15</v>
      </c>
      <c r="B20" s="13" t="s">
        <v>7</v>
      </c>
      <c r="C20" s="9" t="s">
        <v>0</v>
      </c>
      <c r="D20" s="14">
        <f>IF(D19=0, "n/a", D19/D$4)</f>
        <v>5.0711885155665147E-3</v>
      </c>
      <c r="E20" s="14">
        <f t="shared" ref="E20:S20" si="13">IF(E19=0, "n/a", E19/E$4)</f>
        <v>1.7689418126059238E-2</v>
      </c>
      <c r="F20" s="14">
        <f t="shared" si="13"/>
        <v>3.7473453336576659E-2</v>
      </c>
      <c r="G20" s="14">
        <f t="shared" si="13"/>
        <v>4.1609016221451051E-2</v>
      </c>
      <c r="H20" s="14">
        <f t="shared" si="13"/>
        <v>4.282211947270495E-2</v>
      </c>
      <c r="I20" s="14">
        <f t="shared" si="13"/>
        <v>4.1151050221281502E-2</v>
      </c>
      <c r="J20" s="14">
        <f t="shared" si="13"/>
        <v>4.0995037235627037E-2</v>
      </c>
      <c r="K20" s="14">
        <f t="shared" si="13"/>
        <v>4.651262808808735E-2</v>
      </c>
      <c r="L20" s="14">
        <f t="shared" si="13"/>
        <v>4.8664851051913052E-2</v>
      </c>
      <c r="M20" s="14">
        <f t="shared" si="13"/>
        <v>4.9970106527489802E-2</v>
      </c>
      <c r="N20" s="14">
        <f t="shared" si="13"/>
        <v>5.0178028190095335E-2</v>
      </c>
      <c r="O20" s="14">
        <f t="shared" si="13"/>
        <v>5.408225144969632E-2</v>
      </c>
      <c r="P20" s="14">
        <f t="shared" si="13"/>
        <v>5.5071077946252996E-2</v>
      </c>
      <c r="Q20" s="14">
        <f t="shared" si="13"/>
        <v>5.3407741074796795E-2</v>
      </c>
      <c r="R20" s="14">
        <f t="shared" si="13"/>
        <v>5.2032180437284234E-2</v>
      </c>
      <c r="S20" s="14">
        <f t="shared" si="13"/>
        <v>5.6217381391573819E-2</v>
      </c>
      <c r="T20" s="14">
        <f>IF(T19=0, "n/a", T19/T$4)</f>
        <v>5.2066047641458196E-2</v>
      </c>
      <c r="U20" s="14">
        <f>IF(U19=0, "n/a", U19/U$4)</f>
        <v>5.7050422424410982E-2</v>
      </c>
      <c r="V20" s="14">
        <f>IF(V19=0, "n/a", V19/V$4)</f>
        <v>5.774457560116833E-2</v>
      </c>
      <c r="W20" s="14">
        <f>IF(W19=0, "n/a", W19/W$4)</f>
        <v>6.3374105453260568E-2</v>
      </c>
      <c r="X20" s="14">
        <f>IF(X19=0, "n/a", X19/X$4)</f>
        <v>6.2446536530953695E-2</v>
      </c>
      <c r="Y20" s="14">
        <f t="shared" ref="Y20" si="14">IF(Y19=0, "n/a", Y19/Y$4)</f>
        <v>7.300961000849486E-2</v>
      </c>
    </row>
    <row r="21" spans="1:25" x14ac:dyDescent="0.25">
      <c r="A21" s="15"/>
      <c r="B21" s="1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25" ht="15.75" customHeight="1" x14ac:dyDescent="0.25">
      <c r="B22" s="30" t="s">
        <v>11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1:25" ht="15.75" x14ac:dyDescent="0.25">
      <c r="B23" s="29" t="s">
        <v>12</v>
      </c>
    </row>
  </sheetData>
  <customSheetViews>
    <customSheetView guid="{8925193B-C853-4D01-B936-2E82B771FA45}">
      <selection activeCell="A20" sqref="A20:P20"/>
      <pageMargins left="0.70866141732283472" right="0.70866141732283472" top="0.78740157480314965" bottom="0.78740157480314965" header="0.31496062992125984" footer="0.31496062992125984"/>
      <pageSetup paperSize="9" scale="60" orientation="landscape"/>
    </customSheetView>
  </customSheetViews>
  <mergeCells count="4">
    <mergeCell ref="A1:Y1"/>
    <mergeCell ref="B18:Y18"/>
    <mergeCell ref="B5:Y5"/>
    <mergeCell ref="V2:Y2"/>
  </mergeCells>
  <pageMargins left="0.15748031496062992" right="0.15748031496062992" top="0.78740157480314965" bottom="0.78740157480314965" header="0.31496062992125984" footer="0.31496062992125984"/>
  <pageSetup paperSize="9" scale="56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K19" sqref="K19"/>
    </sheetView>
  </sheetViews>
  <sheetFormatPr defaultRowHeight="15" x14ac:dyDescent="0.25"/>
  <cols>
    <col min="1" max="1" width="18.42578125" customWidth="1"/>
  </cols>
  <sheetData>
    <row r="1" spans="1:8" ht="15.75" x14ac:dyDescent="0.25">
      <c r="A1" s="47" t="s">
        <v>15</v>
      </c>
      <c r="B1" s="47"/>
      <c r="C1" s="47"/>
      <c r="D1" s="47"/>
      <c r="E1" s="47"/>
      <c r="F1" s="47"/>
      <c r="G1" s="47"/>
      <c r="H1" s="47"/>
    </row>
    <row r="2" spans="1:8" ht="15.75" x14ac:dyDescent="0.25">
      <c r="A2" s="49" t="s">
        <v>16</v>
      </c>
      <c r="B2" s="49"/>
      <c r="C2" s="49"/>
      <c r="D2" s="49"/>
      <c r="E2" s="49"/>
      <c r="F2" s="49"/>
      <c r="G2" s="49"/>
      <c r="H2" s="49"/>
    </row>
    <row r="3" spans="1:8" x14ac:dyDescent="0.25">
      <c r="A3" s="53" t="s">
        <v>32</v>
      </c>
      <c r="B3" s="53"/>
      <c r="C3" s="53"/>
      <c r="D3" s="53"/>
      <c r="E3" s="53"/>
      <c r="F3" s="53"/>
      <c r="G3" s="53"/>
      <c r="H3" s="53"/>
    </row>
    <row r="4" spans="1:8" ht="7.5" customHeight="1" x14ac:dyDescent="0.25"/>
    <row r="5" spans="1:8" ht="15.75" x14ac:dyDescent="0.25">
      <c r="A5" s="47" t="s">
        <v>17</v>
      </c>
      <c r="B5" s="47"/>
      <c r="C5" s="47"/>
      <c r="D5" s="47"/>
      <c r="E5" s="47"/>
      <c r="F5" s="47"/>
      <c r="G5" s="47"/>
      <c r="H5" s="47"/>
    </row>
    <row r="6" spans="1:8" ht="18.75" customHeight="1" x14ac:dyDescent="0.25">
      <c r="A6" s="48" t="s">
        <v>18</v>
      </c>
      <c r="B6" s="48"/>
      <c r="C6" s="48"/>
      <c r="D6" s="48"/>
      <c r="E6" s="48"/>
      <c r="F6" s="48"/>
      <c r="G6" s="48"/>
      <c r="H6" s="48"/>
    </row>
    <row r="7" spans="1:8" ht="18.75" customHeight="1" x14ac:dyDescent="0.25">
      <c r="A7" s="48" t="s">
        <v>19</v>
      </c>
      <c r="B7" s="48"/>
      <c r="C7" s="48"/>
      <c r="D7" s="48"/>
      <c r="E7" s="48"/>
      <c r="F7" s="48"/>
      <c r="G7" s="48"/>
      <c r="H7" s="48"/>
    </row>
    <row r="8" spans="1:8" ht="9.75" customHeight="1" x14ac:dyDescent="0.25"/>
    <row r="9" spans="1:8" ht="15.75" x14ac:dyDescent="0.25">
      <c r="A9" s="47" t="s">
        <v>20</v>
      </c>
      <c r="B9" s="47"/>
      <c r="C9" s="47"/>
      <c r="D9" s="47"/>
      <c r="E9" s="47"/>
      <c r="F9" s="47"/>
      <c r="G9" s="47"/>
      <c r="H9" s="47"/>
    </row>
    <row r="10" spans="1:8" ht="53.25" customHeight="1" x14ac:dyDescent="0.25">
      <c r="A10" s="48" t="s">
        <v>34</v>
      </c>
      <c r="B10" s="48"/>
      <c r="C10" s="48"/>
      <c r="D10" s="48"/>
      <c r="E10" s="48"/>
      <c r="F10" s="48"/>
      <c r="G10" s="48"/>
      <c r="H10" s="48"/>
    </row>
    <row r="11" spans="1:8" ht="6.75" customHeight="1" x14ac:dyDescent="0.25">
      <c r="A11" s="31"/>
    </row>
    <row r="12" spans="1:8" ht="19.5" customHeight="1" x14ac:dyDescent="0.25">
      <c r="A12" s="48" t="s">
        <v>35</v>
      </c>
      <c r="B12" s="48"/>
      <c r="C12" s="48"/>
      <c r="D12" s="48"/>
      <c r="E12" s="48"/>
      <c r="F12" s="48"/>
      <c r="G12" s="48"/>
      <c r="H12" s="48"/>
    </row>
    <row r="13" spans="1:8" ht="18" customHeight="1" x14ac:dyDescent="0.25">
      <c r="A13" s="50" t="s">
        <v>40</v>
      </c>
      <c r="B13" s="51"/>
      <c r="C13" s="51"/>
      <c r="D13" s="51"/>
      <c r="E13" s="51"/>
      <c r="F13" s="51"/>
      <c r="G13" s="51"/>
      <c r="H13" s="51"/>
    </row>
    <row r="14" spans="1:8" ht="36" customHeight="1" x14ac:dyDescent="0.25">
      <c r="A14" s="48" t="s">
        <v>21</v>
      </c>
      <c r="B14" s="48"/>
      <c r="C14" s="48"/>
      <c r="D14" s="48"/>
      <c r="E14" s="48"/>
      <c r="F14" s="48"/>
      <c r="G14" s="48"/>
      <c r="H14" s="48"/>
    </row>
    <row r="15" spans="1:8" ht="18" customHeight="1" x14ac:dyDescent="0.25">
      <c r="A15" s="50" t="s">
        <v>37</v>
      </c>
      <c r="B15" s="51"/>
      <c r="C15" s="51"/>
      <c r="D15" s="51"/>
      <c r="E15" s="51"/>
      <c r="F15" s="51"/>
      <c r="G15" s="51"/>
      <c r="H15" s="51"/>
    </row>
    <row r="16" spans="1:8" ht="9" customHeight="1" x14ac:dyDescent="0.25">
      <c r="A16" s="36"/>
      <c r="B16" s="31"/>
      <c r="C16" s="31"/>
      <c r="D16" s="31"/>
      <c r="E16" s="31"/>
      <c r="F16" s="31"/>
      <c r="G16" s="31"/>
      <c r="H16" s="31"/>
    </row>
    <row r="17" spans="1:8" ht="32.25" customHeight="1" x14ac:dyDescent="0.25">
      <c r="A17" s="48" t="s">
        <v>22</v>
      </c>
      <c r="B17" s="48"/>
      <c r="C17" s="48"/>
      <c r="D17" s="48"/>
      <c r="E17" s="48"/>
      <c r="F17" s="48"/>
      <c r="G17" s="48"/>
      <c r="H17" s="48"/>
    </row>
    <row r="18" spans="1:8" ht="23.25" customHeight="1" x14ac:dyDescent="0.25">
      <c r="A18" s="50" t="s">
        <v>38</v>
      </c>
      <c r="B18" s="51"/>
      <c r="C18" s="51"/>
      <c r="D18" s="51"/>
      <c r="E18" s="51"/>
      <c r="F18" s="51"/>
      <c r="G18" s="51"/>
      <c r="H18" s="51"/>
    </row>
    <row r="19" spans="1:8" ht="8.25" customHeight="1" x14ac:dyDescent="0.25">
      <c r="A19" s="32"/>
    </row>
    <row r="20" spans="1:8" ht="63" customHeight="1" x14ac:dyDescent="0.25">
      <c r="A20" s="49" t="s">
        <v>23</v>
      </c>
      <c r="B20" s="49"/>
      <c r="C20" s="49"/>
      <c r="D20" s="49"/>
      <c r="E20" s="49"/>
      <c r="F20" s="49"/>
      <c r="G20" s="49"/>
      <c r="H20" s="49"/>
    </row>
    <row r="21" spans="1:8" ht="5.25" customHeight="1" x14ac:dyDescent="0.25">
      <c r="A21" s="31"/>
    </row>
    <row r="22" spans="1:8" ht="34.5" customHeight="1" x14ac:dyDescent="0.25">
      <c r="A22" s="52" t="s">
        <v>24</v>
      </c>
      <c r="B22" s="52"/>
      <c r="C22" s="52"/>
      <c r="D22" s="52"/>
      <c r="E22" s="52"/>
      <c r="F22" s="52"/>
      <c r="G22" s="52"/>
      <c r="H22" s="52"/>
    </row>
    <row r="23" spans="1:8" ht="6.75" customHeight="1" x14ac:dyDescent="0.25">
      <c r="A23" s="33"/>
    </row>
    <row r="24" spans="1:8" ht="66" customHeight="1" x14ac:dyDescent="0.25">
      <c r="A24" s="49" t="s">
        <v>25</v>
      </c>
      <c r="B24" s="49"/>
      <c r="C24" s="49"/>
      <c r="D24" s="49"/>
      <c r="E24" s="49"/>
      <c r="F24" s="49"/>
      <c r="G24" s="49"/>
      <c r="H24" s="49"/>
    </row>
    <row r="25" spans="1:8" ht="6" customHeight="1" x14ac:dyDescent="0.25">
      <c r="A25" s="31"/>
    </row>
    <row r="26" spans="1:8" ht="98.25" customHeight="1" x14ac:dyDescent="0.25">
      <c r="A26" s="49" t="s">
        <v>26</v>
      </c>
      <c r="B26" s="49"/>
      <c r="C26" s="49"/>
      <c r="D26" s="49"/>
      <c r="E26" s="49"/>
      <c r="F26" s="49"/>
      <c r="G26" s="49"/>
      <c r="H26" s="49"/>
    </row>
    <row r="27" spans="1:8" ht="7.5" customHeight="1" x14ac:dyDescent="0.25">
      <c r="A27" s="34"/>
    </row>
    <row r="28" spans="1:8" ht="50.25" customHeight="1" x14ac:dyDescent="0.25">
      <c r="A28" s="49" t="s">
        <v>27</v>
      </c>
      <c r="B28" s="49"/>
      <c r="C28" s="49"/>
      <c r="D28" s="49"/>
      <c r="E28" s="49"/>
      <c r="F28" s="49"/>
      <c r="G28" s="49"/>
      <c r="H28" s="49"/>
    </row>
    <row r="29" spans="1:8" ht="8.25" customHeight="1" x14ac:dyDescent="0.25">
      <c r="A29" s="35"/>
    </row>
    <row r="30" spans="1:8" ht="51" customHeight="1" x14ac:dyDescent="0.25">
      <c r="A30" s="49" t="s">
        <v>28</v>
      </c>
      <c r="B30" s="49"/>
      <c r="C30" s="49"/>
      <c r="D30" s="49"/>
      <c r="E30" s="49"/>
      <c r="F30" s="49"/>
      <c r="G30" s="49"/>
      <c r="H30" s="49"/>
    </row>
    <row r="31" spans="1:8" ht="6" customHeight="1" x14ac:dyDescent="0.25"/>
    <row r="32" spans="1:8" ht="15.75" x14ac:dyDescent="0.25">
      <c r="A32" s="47" t="s">
        <v>29</v>
      </c>
      <c r="B32" s="47"/>
      <c r="C32" s="47"/>
      <c r="D32" s="47"/>
      <c r="E32" s="47"/>
      <c r="F32" s="47"/>
      <c r="G32" s="47"/>
      <c r="H32" s="47"/>
    </row>
    <row r="33" spans="1:8" x14ac:dyDescent="0.25">
      <c r="A33" s="48" t="s">
        <v>39</v>
      </c>
      <c r="B33" s="48"/>
      <c r="C33" s="48"/>
      <c r="D33" s="48"/>
      <c r="E33" s="48"/>
      <c r="F33" s="48"/>
      <c r="G33" s="48"/>
      <c r="H33" s="48"/>
    </row>
    <row r="34" spans="1:8" ht="12.6" customHeight="1" x14ac:dyDescent="0.25"/>
    <row r="35" spans="1:8" ht="15.75" x14ac:dyDescent="0.25">
      <c r="A35" s="47" t="s">
        <v>30</v>
      </c>
      <c r="B35" s="47"/>
      <c r="C35" s="47"/>
      <c r="D35" s="47"/>
      <c r="E35" s="47"/>
      <c r="F35" s="47"/>
      <c r="G35" s="47"/>
      <c r="H35" s="47"/>
    </row>
    <row r="36" spans="1:8" ht="36" customHeight="1" x14ac:dyDescent="0.25">
      <c r="A36" s="48" t="s">
        <v>31</v>
      </c>
      <c r="B36" s="48"/>
      <c r="C36" s="48"/>
      <c r="D36" s="48"/>
      <c r="E36" s="48"/>
      <c r="F36" s="48"/>
      <c r="G36" s="48"/>
      <c r="H36" s="48"/>
    </row>
  </sheetData>
  <mergeCells count="24">
    <mergeCell ref="A15:H15"/>
    <mergeCell ref="A1:H1"/>
    <mergeCell ref="A2:H2"/>
    <mergeCell ref="A3:H3"/>
    <mergeCell ref="A5:H5"/>
    <mergeCell ref="A6:H6"/>
    <mergeCell ref="A7:H7"/>
    <mergeCell ref="A9:H9"/>
    <mergeCell ref="A10:H10"/>
    <mergeCell ref="A12:H12"/>
    <mergeCell ref="A13:H13"/>
    <mergeCell ref="A14:H14"/>
    <mergeCell ref="A17:H17"/>
    <mergeCell ref="A18:H18"/>
    <mergeCell ref="A20:H20"/>
    <mergeCell ref="A22:H22"/>
    <mergeCell ref="A24:H24"/>
    <mergeCell ref="A35:H35"/>
    <mergeCell ref="A36:H36"/>
    <mergeCell ref="A26:H26"/>
    <mergeCell ref="A28:H28"/>
    <mergeCell ref="A30:H30"/>
    <mergeCell ref="A33:H33"/>
    <mergeCell ref="A32:H32"/>
  </mergeCells>
  <hyperlinks>
    <hyperlink ref="A18" r:id="rId1"/>
    <hyperlink ref="A15" r:id="rId2"/>
    <hyperlink ref="A13" r:id="rId3" display="https://www.iea.org/reports/energy-statistics-manual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G-4</vt:lpstr>
      <vt:lpstr>Metadata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Леднева Юлия Сергеевна</cp:lastModifiedBy>
  <cp:lastPrinted>2024-10-23T09:05:45Z</cp:lastPrinted>
  <dcterms:created xsi:type="dcterms:W3CDTF">2011-05-01T09:55:58Z</dcterms:created>
  <dcterms:modified xsi:type="dcterms:W3CDTF">2024-10-23T09:12:22Z</dcterms:modified>
</cp:coreProperties>
</file>