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335" yWindow="0" windowWidth="9690" windowHeight="9690"/>
  </bookViews>
  <sheets>
    <sheet name="G-4" sheetId="7" r:id="rId1"/>
    <sheet name="Метаданные" sheetId="8" r:id="rId2"/>
  </sheets>
  <definedNames>
    <definedName name="_xlnm.Print_Area" localSheetId="0">'G-4'!$A$1:$Y$23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9" i="7" l="1"/>
  <c r="Y20" i="7" s="1"/>
  <c r="Y17" i="7"/>
  <c r="Y15" i="7"/>
  <c r="Y13" i="7"/>
  <c r="Y11" i="7"/>
  <c r="Y9" i="7"/>
  <c r="Y7" i="7"/>
  <c r="X19" i="7" l="1"/>
  <c r="X20" i="7" l="1"/>
  <c r="X7" i="7"/>
  <c r="X9" i="7"/>
  <c r="X11" i="7"/>
  <c r="X13" i="7"/>
  <c r="X15" i="7"/>
  <c r="X17" i="7"/>
  <c r="W19" i="7" l="1"/>
  <c r="W20" i="7" s="1"/>
  <c r="W7" i="7"/>
  <c r="W9" i="7"/>
  <c r="W11" i="7"/>
  <c r="W13" i="7"/>
  <c r="W15" i="7"/>
  <c r="W17" i="7"/>
  <c r="D19" i="7" l="1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V20" i="7" s="1"/>
  <c r="V13" i="7" l="1"/>
  <c r="K13" i="7"/>
  <c r="L13" i="7"/>
  <c r="M13" i="7"/>
  <c r="N13" i="7"/>
  <c r="O13" i="7"/>
  <c r="P13" i="7"/>
  <c r="Q13" i="7"/>
  <c r="R13" i="7"/>
  <c r="S13" i="7"/>
  <c r="T13" i="7"/>
  <c r="U13" i="7"/>
  <c r="V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T20" i="7"/>
  <c r="U20" i="7"/>
  <c r="T9" i="7"/>
  <c r="U9" i="7"/>
  <c r="V9" i="7"/>
  <c r="T11" i="7"/>
  <c r="U11" i="7"/>
  <c r="V11" i="7"/>
  <c r="T15" i="7"/>
  <c r="U15" i="7"/>
  <c r="V15" i="7"/>
  <c r="T17" i="7"/>
  <c r="U17" i="7"/>
  <c r="V17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D20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E13" i="7"/>
  <c r="F13" i="7"/>
  <c r="G13" i="7"/>
  <c r="H13" i="7"/>
  <c r="I13" i="7"/>
  <c r="J13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D9" i="7"/>
  <c r="D11" i="7"/>
  <c r="D13" i="7"/>
  <c r="D15" i="7"/>
  <c r="D17" i="7"/>
  <c r="D7" i="7"/>
</calcChain>
</file>

<file path=xl/sharedStrings.xml><?xml version="1.0" encoding="utf-8"?>
<sst xmlns="http://schemas.openxmlformats.org/spreadsheetml/2006/main" count="61" uniqueCount="43">
  <si>
    <t>%</t>
  </si>
  <si>
    <t>Единица</t>
  </si>
  <si>
    <t>1000 т н.э.</t>
  </si>
  <si>
    <t xml:space="preserve">   из которых</t>
  </si>
  <si>
    <t>Гидроэнергетика</t>
  </si>
  <si>
    <t>Солнечная энергия</t>
  </si>
  <si>
    <t>Геотермальная энергия</t>
  </si>
  <si>
    <t>Общее количество поставляемой первичной энергии</t>
  </si>
  <si>
    <t xml:space="preserve">Гидроэнергетика </t>
  </si>
  <si>
    <t>Ветровая энергия</t>
  </si>
  <si>
    <t>Энергия твердой биомассы</t>
  </si>
  <si>
    <t xml:space="preserve">Энергия биотоплива
(биодизель и биогазы) </t>
  </si>
  <si>
    <t>Справочно:</t>
  </si>
  <si>
    <t xml:space="preserve">По данным энергетических балансов Международного энергетического агентства по Республике Беларусь.  </t>
  </si>
  <si>
    <t>Показатель:</t>
  </si>
  <si>
    <t>Краткое описание:</t>
  </si>
  <si>
    <t>Методология:</t>
  </si>
  <si>
    <t>документация МЭА по формированию базы данных мировых энергетических балансов:</t>
  </si>
  <si>
    <t>Источник данных:</t>
  </si>
  <si>
    <t>Значимость показателя:</t>
  </si>
  <si>
    <t>документация МЭА по формированию базы данных возобновляемых источников энергии:</t>
  </si>
  <si>
    <r>
      <rPr>
        <b/>
        <sz val="12"/>
        <color theme="1"/>
        <rFont val="Arial"/>
        <family val="2"/>
        <charset val="204"/>
      </rPr>
      <t>биогазы</t>
    </r>
    <r>
      <rPr>
        <sz val="12"/>
        <color theme="1"/>
        <rFont val="Arial"/>
        <family val="2"/>
        <charset val="204"/>
      </rPr>
      <t xml:space="preserve"> – газы, состоящие в основном из метана и двуокиси углерода, которые образуются в результате гниения биомассы или термических процессов (свалочный газ, газ из осадка сточных вод и др.).</t>
    </r>
  </si>
  <si>
    <r>
      <rPr>
        <b/>
        <sz val="12"/>
        <color theme="1"/>
        <rFont val="Arial"/>
        <family val="2"/>
        <charset val="204"/>
      </rPr>
      <t xml:space="preserve">жидкими видами биотоплива </t>
    </r>
    <r>
      <rPr>
        <sz val="12"/>
        <color theme="1"/>
        <rFont val="Arial"/>
        <family val="2"/>
        <charset val="204"/>
      </rPr>
      <t xml:space="preserve">являются главным образом </t>
    </r>
    <r>
      <rPr>
        <b/>
        <sz val="12"/>
        <color theme="1"/>
        <rFont val="Arial"/>
        <family val="2"/>
        <charset val="204"/>
      </rPr>
      <t>биодизельное топливо</t>
    </r>
    <r>
      <rPr>
        <sz val="12"/>
        <color theme="1"/>
        <rFont val="Arial"/>
        <family val="2"/>
        <charset val="204"/>
      </rPr>
      <t xml:space="preserve"> и биоэтанол, которые используются как топливо для транспортных средств и могут быть получены из свежих или использованных растительных масел, а также могут смешиваться с топливом, полученным из нефти или заменять его;</t>
    </r>
  </si>
  <si>
    <r>
      <rPr>
        <b/>
        <sz val="12"/>
        <rFont val="Arial"/>
        <family val="2"/>
        <charset val="204"/>
      </rPr>
      <t>твердые виды биотоплива  (твердая биомасса)</t>
    </r>
    <r>
      <rPr>
        <sz val="12"/>
        <rFont val="Arial"/>
        <family val="2"/>
        <charset val="204"/>
      </rPr>
      <t xml:space="preserve"> включают органические, неископаемые материалы биологического происхождения, которые могут использоваться в качестве топлива для производства тепловой и электрической энергии: древесный уголь, топливная древесина, древесные остатки и побочные продукты (дрова в виде бревен, хвороста, крошки или щепы), отходы животноводства, растительные материалы и остатки (солома, растительная шелуха, прочие отходы, возникшие в процессе ухода за растениями, их сбора и переработки);</t>
    </r>
  </si>
  <si>
    <r>
      <rPr>
        <b/>
        <sz val="12"/>
        <rFont val="Arial"/>
        <family val="2"/>
        <charset val="204"/>
      </rPr>
      <t>биотопливо</t>
    </r>
    <r>
      <rPr>
        <sz val="12"/>
        <rFont val="Arial"/>
        <family val="2"/>
        <charset val="204"/>
      </rPr>
      <t xml:space="preserve"> – топливо, производимое из биомассы: растительного или животного сырья, получаемого в результате сельскохозяйственной, лесохозяйственной деятельности и связанных с ними отраслей промышленности, а также продуктов жизнедеятельности организмов или органических промышленных и бытовых отходов и остатков;</t>
    </r>
  </si>
  <si>
    <r>
      <t xml:space="preserve">производство </t>
    </r>
    <r>
      <rPr>
        <b/>
        <sz val="12"/>
        <rFont val="Arial"/>
        <family val="2"/>
        <charset val="204"/>
      </rPr>
      <t>гидро-, ветро- и солнечной энергии</t>
    </r>
    <r>
      <rPr>
        <sz val="12"/>
        <rFont val="Arial"/>
        <family val="2"/>
        <charset val="204"/>
      </rPr>
      <t xml:space="preserve"> отражается по количеству выработанной на их базе электрической энергии;</t>
    </r>
  </si>
  <si>
    <r>
      <rPr>
        <b/>
        <sz val="12"/>
        <rFont val="Arial"/>
        <family val="2"/>
        <charset val="204"/>
      </rPr>
      <t xml:space="preserve">возобновляемые источники энергии </t>
    </r>
    <r>
      <rPr>
        <sz val="12"/>
        <rFont val="Arial"/>
        <family val="2"/>
        <charset val="204"/>
      </rPr>
      <t>– источники получения энергии из постоянно восстанавливаемых природных процессов (энергии солнца, ветра, естественного движения водных потоков (гидроэнергия), древесного топлива, иных видов биомассы, биогаза, тепла земли);</t>
    </r>
  </si>
  <si>
    <t>на 01.11.2021</t>
  </si>
  <si>
    <t>за 1990-2019 гг.</t>
  </si>
  <si>
    <t>Руководство по энергетической статистике (OECD/IEA/Eurostat, 2007 год):</t>
  </si>
  <si>
    <t>формируется в результате построения энергетического баланса в формате и по методологии Международного энергетического агентства (МЭА), изложенной в Руководстве по энергетической статистике (OECD/IEA/Eurostat, 2007 год);</t>
  </si>
  <si>
    <t>http://wds.iea.org/wds/pdf/ren_documentation.pdf</t>
  </si>
  <si>
    <t>http://wds.iea.org/wds/pdf/WORLDBAL_Documentation.pdf</t>
  </si>
  <si>
    <t>http://www.iea.org/reports/energy-statistics-manual-2</t>
  </si>
  <si>
    <r>
      <t xml:space="preserve">Временные ряды данных по показателям за период 1990-2019 гг., Таблица G-4. Энергия, поставляемая из возобновляемых источников:  </t>
    </r>
    <r>
      <rPr>
        <i/>
        <sz val="14"/>
        <rFont val="Calibri"/>
        <family val="2"/>
      </rPr>
      <t>Беларусь</t>
    </r>
  </si>
  <si>
    <t xml:space="preserve">G4 – Энергия, поставляемая из возобновляемых источников </t>
  </si>
  <si>
    <t>увеличение производства энергии из возобновляемых источников является наилучшим вариантом сокращения негативного воздействия производства и потребления энергии на окружающую среду.</t>
  </si>
  <si>
    <t>доля энергии, производимой из возобновляемых источников энергии, в общем количестве поставляемой первичной энергии.</t>
  </si>
  <si>
    <t>количество энергии, поставляемой из возобновляемых источников, в том числе по источникам энергии;</t>
  </si>
  <si>
    <t xml:space="preserve">Итого количество энергии поставляемой из возобновляемых источников
</t>
  </si>
  <si>
    <t xml:space="preserve">Итого количество энергии, поставляемой из возобновляемых источников
</t>
  </si>
  <si>
    <t xml:space="preserve">база данных МЭА по возобновляемым источникам энергии по Республике Беларусь.
</t>
  </si>
  <si>
    <t xml:space="preserve">  Итого энергия из возобновляемых источников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</si>
</sst>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0.0%"/>
    <numFmt numFmtId="166" formatCode="0.0"/>
    <numFmt numFmtId="167" formatCode="0.0000%"/>
    <numFmt numFmtId="168" formatCode="#,##0.0"/>
  </numFmts>
  <fonts count="2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u/>
      <sz val="10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4"/>
      <name val="Calibri"/>
      <family val="2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7" fontId="3" fillId="4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166" fontId="4" fillId="4" borderId="4" xfId="0" applyNumberFormat="1" applyFont="1" applyFill="1" applyBorder="1" applyAlignment="1">
      <alignment horizontal="center" vertical="center" wrapText="1"/>
    </xf>
    <xf numFmtId="168" fontId="3" fillId="3" borderId="4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4" fillId="6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0" xfId="2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9" fillId="0" borderId="0" xfId="2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15" fillId="3" borderId="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 indent="2"/>
    </xf>
    <xf numFmtId="0" fontId="18" fillId="0" borderId="0" xfId="2" applyFont="1" applyAlignment="1">
      <alignment horizontal="justify" vertical="center" wrapText="1"/>
    </xf>
    <xf numFmtId="0" fontId="19" fillId="0" borderId="0" xfId="2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6" fillId="0" borderId="0" xfId="0" applyFont="1" applyAlignment="1">
      <alignment horizontal="justify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6:A2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ea.org/reports/energy-statistics-manual-2" TargetMode="External"/><Relationship Id="rId2" Type="http://schemas.openxmlformats.org/officeDocument/2006/relationships/hyperlink" Target="http://wds.iea.org/wds/pdf/ren_documentation.pdf" TargetMode="External"/><Relationship Id="rId1" Type="http://schemas.openxmlformats.org/officeDocument/2006/relationships/hyperlink" Target="http://wds.iea.org/wds/pdf/WORLDBAL_Documentation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Y1"/>
    </sheetView>
  </sheetViews>
  <sheetFormatPr defaultColWidth="9.140625" defaultRowHeight="15" x14ac:dyDescent="0.25"/>
  <cols>
    <col min="1" max="1" width="4.85546875" style="3" customWidth="1"/>
    <col min="2" max="2" width="26" style="3" customWidth="1"/>
    <col min="3" max="3" width="11.140625" style="3" customWidth="1"/>
    <col min="4" max="6" width="9.7109375" style="3" customWidth="1"/>
    <col min="7" max="25" width="9.28515625" style="3" customWidth="1"/>
    <col min="26" max="16384" width="9.140625" style="3"/>
  </cols>
  <sheetData>
    <row r="1" spans="1:25" ht="19.5" thickBot="1" x14ac:dyDescent="0.35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</row>
    <row r="2" spans="1:25" ht="16.5" thickBot="1" x14ac:dyDescent="0.3">
      <c r="B2" s="4"/>
      <c r="V2" s="39" t="s">
        <v>27</v>
      </c>
      <c r="W2" s="39"/>
      <c r="X2" s="39"/>
      <c r="Y2" s="39"/>
    </row>
    <row r="3" spans="1:25" ht="16.5" thickBot="1" x14ac:dyDescent="0.3">
      <c r="A3" s="5"/>
      <c r="B3" s="6"/>
      <c r="C3" s="7" t="s">
        <v>1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18">
        <v>2014</v>
      </c>
      <c r="U3" s="18">
        <v>2015</v>
      </c>
      <c r="V3" s="18">
        <v>2016</v>
      </c>
      <c r="W3" s="18">
        <v>2017</v>
      </c>
      <c r="X3" s="18">
        <v>2018</v>
      </c>
      <c r="Y3" s="18">
        <v>2019</v>
      </c>
    </row>
    <row r="4" spans="1:25" ht="48" thickBot="1" x14ac:dyDescent="0.3">
      <c r="A4" s="8">
        <v>1</v>
      </c>
      <c r="B4" s="17" t="s">
        <v>7</v>
      </c>
      <c r="C4" s="9" t="s">
        <v>2</v>
      </c>
      <c r="D4" s="25">
        <v>45418</v>
      </c>
      <c r="E4" s="25">
        <v>24782</v>
      </c>
      <c r="F4" s="25">
        <v>24666</v>
      </c>
      <c r="G4" s="25">
        <v>24782</v>
      </c>
      <c r="H4" s="25">
        <v>25261</v>
      </c>
      <c r="I4" s="25">
        <v>25985</v>
      </c>
      <c r="J4" s="25">
        <v>26856</v>
      </c>
      <c r="K4" s="25">
        <v>26837</v>
      </c>
      <c r="L4" s="25">
        <v>28567</v>
      </c>
      <c r="M4" s="25">
        <v>27974</v>
      </c>
      <c r="N4" s="25">
        <v>28007</v>
      </c>
      <c r="O4" s="25">
        <v>26509</v>
      </c>
      <c r="P4" s="25">
        <v>27462</v>
      </c>
      <c r="Q4" s="25">
        <v>29159</v>
      </c>
      <c r="R4" s="25">
        <v>30415</v>
      </c>
      <c r="S4" s="25">
        <v>27106</v>
      </c>
      <c r="T4" s="25">
        <v>27623</v>
      </c>
      <c r="U4" s="25">
        <v>25169</v>
      </c>
      <c r="V4" s="25">
        <v>24993</v>
      </c>
      <c r="W4" s="25">
        <v>25471</v>
      </c>
      <c r="X4" s="25">
        <v>26895</v>
      </c>
      <c r="Y4" s="25">
        <v>25898</v>
      </c>
    </row>
    <row r="5" spans="1:25" ht="16.5" thickBot="1" x14ac:dyDescent="0.3">
      <c r="A5" s="8"/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"/>
    </row>
    <row r="6" spans="1:25" ht="16.5" thickBot="1" x14ac:dyDescent="0.3">
      <c r="A6" s="11">
        <v>2</v>
      </c>
      <c r="B6" s="19" t="s">
        <v>4</v>
      </c>
      <c r="C6" s="18" t="s">
        <v>2</v>
      </c>
      <c r="D6" s="20">
        <v>1.7199999999999998</v>
      </c>
      <c r="E6" s="20">
        <v>1.6856</v>
      </c>
      <c r="F6" s="20">
        <v>2.3133999999999997</v>
      </c>
      <c r="G6" s="20">
        <v>2.5713999999999997</v>
      </c>
      <c r="H6" s="20">
        <v>2.4251999999999998</v>
      </c>
      <c r="I6" s="20">
        <v>2.3994</v>
      </c>
      <c r="J6" s="20">
        <v>2.8723999999999998</v>
      </c>
      <c r="K6" s="20">
        <v>3.0529999999999999</v>
      </c>
      <c r="L6" s="20">
        <v>3.0358000000000001</v>
      </c>
      <c r="M6" s="20">
        <v>2.9927999999999999</v>
      </c>
      <c r="N6" s="20">
        <v>3.3239000000000001</v>
      </c>
      <c r="O6" s="20">
        <v>3.7581999999999995</v>
      </c>
      <c r="P6" s="20">
        <v>3.8897799999999996</v>
      </c>
      <c r="Q6" s="20">
        <v>3.6224059999999993</v>
      </c>
      <c r="R6" s="20">
        <v>6.0095079999999994</v>
      </c>
      <c r="S6" s="20">
        <v>11.889844</v>
      </c>
      <c r="T6" s="20">
        <v>10.431885999999999</v>
      </c>
      <c r="U6" s="20">
        <v>9.2187699999999992</v>
      </c>
      <c r="V6" s="20">
        <v>12.205292</v>
      </c>
      <c r="W6" s="20">
        <v>34.83</v>
      </c>
      <c r="X6" s="20">
        <v>27.863999999999997</v>
      </c>
      <c r="Y6" s="20">
        <v>30.099999999999998</v>
      </c>
    </row>
    <row r="7" spans="1:25" ht="16.5" thickBot="1" x14ac:dyDescent="0.3">
      <c r="A7" s="11">
        <v>3</v>
      </c>
      <c r="B7" s="2" t="s">
        <v>8</v>
      </c>
      <c r="C7" s="9" t="s">
        <v>0</v>
      </c>
      <c r="D7" s="22">
        <f>IF(D6="", "n/a", D6/D$4)</f>
        <v>3.7870447840063409E-5</v>
      </c>
      <c r="E7" s="22">
        <f t="shared" ref="E7:U7" si="0">IF(E6="", "n/a", E6/E$4)</f>
        <v>6.8017109192155598E-5</v>
      </c>
      <c r="F7" s="22">
        <f t="shared" si="0"/>
        <v>9.378902132490066E-5</v>
      </c>
      <c r="G7" s="22">
        <f t="shared" si="0"/>
        <v>1.0376079412476796E-4</v>
      </c>
      <c r="H7" s="22">
        <f t="shared" si="0"/>
        <v>9.6005700486916586E-5</v>
      </c>
      <c r="I7" s="22">
        <f t="shared" si="0"/>
        <v>9.2337887242639988E-5</v>
      </c>
      <c r="J7" s="22">
        <f t="shared" si="0"/>
        <v>1.0695561513255883E-4</v>
      </c>
      <c r="K7" s="22">
        <f t="shared" si="0"/>
        <v>1.1376085255430934E-4</v>
      </c>
      <c r="L7" s="22">
        <f t="shared" si="0"/>
        <v>1.0626947176812406E-4</v>
      </c>
      <c r="M7" s="22">
        <f t="shared" si="0"/>
        <v>1.0698505755344247E-4</v>
      </c>
      <c r="N7" s="22">
        <f t="shared" si="0"/>
        <v>1.1868104402470811E-4</v>
      </c>
      <c r="O7" s="22">
        <f t="shared" si="0"/>
        <v>1.4177071937832432E-4</v>
      </c>
      <c r="P7" s="22">
        <f t="shared" si="0"/>
        <v>1.4164226931760249E-4</v>
      </c>
      <c r="Q7" s="22">
        <f t="shared" si="0"/>
        <v>1.242294317363421E-4</v>
      </c>
      <c r="R7" s="22">
        <f t="shared" si="0"/>
        <v>1.9758369225710996E-4</v>
      </c>
      <c r="S7" s="22">
        <f t="shared" si="0"/>
        <v>4.3864251457241939E-4</v>
      </c>
      <c r="T7" s="22">
        <f t="shared" si="0"/>
        <v>3.7765217391304344E-4</v>
      </c>
      <c r="U7" s="22">
        <f t="shared" si="0"/>
        <v>3.662747824704994E-4</v>
      </c>
      <c r="V7" s="22">
        <f>IF(V6="", "n/a", V6/V$4)</f>
        <v>4.883484175569159E-4</v>
      </c>
      <c r="W7" s="22">
        <f>IF(W6="", "n/a", W6/W$4)</f>
        <v>1.3674374779160613E-3</v>
      </c>
      <c r="X7" s="22">
        <f>IF(X6="", "n/a", X6/X$4)</f>
        <v>1.0360290016731733E-3</v>
      </c>
      <c r="Y7" s="22">
        <f>IF(Y6="", "n/a", Y6/Y$4)</f>
        <v>1.1622519113445053E-3</v>
      </c>
    </row>
    <row r="8" spans="1:25" ht="32.25" thickBot="1" x14ac:dyDescent="0.3">
      <c r="A8" s="11">
        <v>4</v>
      </c>
      <c r="B8" s="2" t="s">
        <v>10</v>
      </c>
      <c r="C8" s="9" t="s">
        <v>2</v>
      </c>
      <c r="D8" s="24">
        <v>228.60323999999997</v>
      </c>
      <c r="E8" s="27">
        <v>436.69355999999999</v>
      </c>
      <c r="F8" s="27">
        <v>922.00679999999988</v>
      </c>
      <c r="G8" s="27">
        <v>1028.5832399999999</v>
      </c>
      <c r="H8" s="27">
        <v>1079.3043599999999</v>
      </c>
      <c r="I8" s="27">
        <v>1066.9106399999998</v>
      </c>
      <c r="J8" s="27">
        <v>1097.9785199999999</v>
      </c>
      <c r="K8" s="27">
        <v>1245.1032</v>
      </c>
      <c r="L8" s="27">
        <v>1387.0698</v>
      </c>
      <c r="M8" s="27">
        <v>1394.7591599999998</v>
      </c>
      <c r="N8" s="27">
        <v>1395.0695999999998</v>
      </c>
      <c r="O8" s="27">
        <v>1408.1558399999999</v>
      </c>
      <c r="P8" s="27">
        <v>1473.2049599999998</v>
      </c>
      <c r="Q8" s="27">
        <v>1524.3081599999998</v>
      </c>
      <c r="R8" s="27">
        <v>1543.1255999999998</v>
      </c>
      <c r="S8" s="27">
        <v>1479.50928</v>
      </c>
      <c r="T8" s="27">
        <v>1394.1143999999999</v>
      </c>
      <c r="U8" s="27">
        <v>1395.52332</v>
      </c>
      <c r="V8" s="27">
        <v>1395.38004</v>
      </c>
      <c r="W8" s="27">
        <v>1535.0064</v>
      </c>
      <c r="X8" s="27">
        <v>1603.7569199999998</v>
      </c>
      <c r="Y8" s="27">
        <v>1804.9697999999999</v>
      </c>
    </row>
    <row r="9" spans="1:25" ht="32.25" thickBot="1" x14ac:dyDescent="0.3">
      <c r="A9" s="11">
        <v>5</v>
      </c>
      <c r="B9" s="2" t="s">
        <v>10</v>
      </c>
      <c r="C9" s="9" t="s">
        <v>0</v>
      </c>
      <c r="D9" s="12">
        <f>IF(D8="", "n/a", D8/D$4)</f>
        <v>5.0333180677264514E-3</v>
      </c>
      <c r="E9" s="12">
        <f t="shared" ref="E9:S9" si="1">IF(E8="", "n/a", E8/E$4)</f>
        <v>1.7621401016867079E-2</v>
      </c>
      <c r="F9" s="12">
        <f t="shared" si="1"/>
        <v>3.7379664315251762E-2</v>
      </c>
      <c r="G9" s="12">
        <f t="shared" si="1"/>
        <v>4.1505255427326283E-2</v>
      </c>
      <c r="H9" s="12">
        <f t="shared" si="1"/>
        <v>4.2726113772218036E-2</v>
      </c>
      <c r="I9" s="12">
        <f t="shared" si="1"/>
        <v>4.1058712334038863E-2</v>
      </c>
      <c r="J9" s="12">
        <f t="shared" si="1"/>
        <v>4.0883918677390524E-2</v>
      </c>
      <c r="K9" s="12">
        <f t="shared" si="1"/>
        <v>4.6395021798263589E-2</v>
      </c>
      <c r="L9" s="12">
        <f t="shared" si="1"/>
        <v>4.8554969020198131E-2</v>
      </c>
      <c r="M9" s="12">
        <f t="shared" si="1"/>
        <v>4.9859124901694425E-2</v>
      </c>
      <c r="N9" s="12">
        <f t="shared" si="1"/>
        <v>4.9811461420359186E-2</v>
      </c>
      <c r="O9" s="12">
        <f t="shared" si="1"/>
        <v>5.3119915500396089E-2</v>
      </c>
      <c r="P9" s="12">
        <f t="shared" si="1"/>
        <v>5.3645217391304338E-2</v>
      </c>
      <c r="Q9" s="12">
        <f t="shared" si="1"/>
        <v>5.2275735107513967E-2</v>
      </c>
      <c r="R9" s="12">
        <f t="shared" si="1"/>
        <v>5.0735676475423305E-2</v>
      </c>
      <c r="S9" s="12">
        <f t="shared" si="1"/>
        <v>5.458235372242308E-2</v>
      </c>
      <c r="T9" s="12">
        <f t="shared" ref="T9:Y9" si="2">IF(T8="", "n/a", T8/T$4)</f>
        <v>5.0469333526409151E-2</v>
      </c>
      <c r="U9" s="12">
        <f t="shared" si="2"/>
        <v>5.5446117048750444E-2</v>
      </c>
      <c r="V9" s="12">
        <f t="shared" si="2"/>
        <v>5.5830834233585404E-2</v>
      </c>
      <c r="W9" s="12">
        <f t="shared" si="2"/>
        <v>6.0264865925955008E-2</v>
      </c>
      <c r="X9" s="12">
        <f t="shared" si="2"/>
        <v>5.9630300055772439E-2</v>
      </c>
      <c r="Y9" s="12">
        <f t="shared" si="2"/>
        <v>6.9695335547146492E-2</v>
      </c>
    </row>
    <row r="10" spans="1:25" ht="32.25" thickBot="1" x14ac:dyDescent="0.3">
      <c r="A10" s="11">
        <v>6</v>
      </c>
      <c r="B10" s="2" t="s">
        <v>11</v>
      </c>
      <c r="C10" s="9" t="s">
        <v>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4">
        <v>6.81783552</v>
      </c>
      <c r="O10" s="24">
        <v>21.662407679999998</v>
      </c>
      <c r="P10" s="24">
        <v>35.175526560000002</v>
      </c>
      <c r="Q10" s="24">
        <v>29.276879999999998</v>
      </c>
      <c r="R10" s="24">
        <v>32.887535999999997</v>
      </c>
      <c r="S10" s="24">
        <v>31.750847999999998</v>
      </c>
      <c r="T10" s="24">
        <v>32.634408000000001</v>
      </c>
      <c r="U10" s="24">
        <v>28.202279999999998</v>
      </c>
      <c r="V10" s="24">
        <v>26.786195999999997</v>
      </c>
      <c r="W10" s="24">
        <v>28.369439999999997</v>
      </c>
      <c r="X10" s="24">
        <v>24.142679999999999</v>
      </c>
      <c r="Y10" s="24">
        <v>24.859079999999999</v>
      </c>
    </row>
    <row r="11" spans="1:25" ht="32.25" thickBot="1" x14ac:dyDescent="0.3">
      <c r="A11" s="11">
        <v>7</v>
      </c>
      <c r="B11" s="2" t="s">
        <v>11</v>
      </c>
      <c r="C11" s="9" t="s">
        <v>0</v>
      </c>
      <c r="D11" s="12">
        <f t="shared" ref="D11:D17" si="3">IF(D10="", "n/a", D10/D$4)</f>
        <v>0</v>
      </c>
      <c r="E11" s="12">
        <f t="shared" ref="E11:S11" si="4">IF(E10="", "n/a", E10/E$4)</f>
        <v>0</v>
      </c>
      <c r="F11" s="12">
        <f t="shared" si="4"/>
        <v>0</v>
      </c>
      <c r="G11" s="12">
        <f t="shared" si="4"/>
        <v>0</v>
      </c>
      <c r="H11" s="12">
        <f t="shared" si="4"/>
        <v>0</v>
      </c>
      <c r="I11" s="12">
        <f t="shared" si="4"/>
        <v>0</v>
      </c>
      <c r="J11" s="12">
        <f t="shared" si="4"/>
        <v>0</v>
      </c>
      <c r="K11" s="12">
        <f t="shared" si="4"/>
        <v>0</v>
      </c>
      <c r="L11" s="12">
        <f t="shared" si="4"/>
        <v>0</v>
      </c>
      <c r="M11" s="12">
        <f t="shared" si="4"/>
        <v>0</v>
      </c>
      <c r="N11" s="21">
        <f t="shared" si="4"/>
        <v>2.4343326739743634E-4</v>
      </c>
      <c r="O11" s="12">
        <f t="shared" si="4"/>
        <v>8.1717181636425354E-4</v>
      </c>
      <c r="P11" s="12">
        <f t="shared" si="4"/>
        <v>1.2808800000000001E-3</v>
      </c>
      <c r="Q11" s="12">
        <f t="shared" si="4"/>
        <v>1.0040426626427518E-3</v>
      </c>
      <c r="R11" s="12">
        <f t="shared" si="4"/>
        <v>1.0812933092224232E-3</v>
      </c>
      <c r="S11" s="12">
        <f t="shared" si="4"/>
        <v>1.1713586659780123E-3</v>
      </c>
      <c r="T11" s="12">
        <f t="shared" ref="T11:Y11" si="5">IF(T10="", "n/a", T10/T$4)</f>
        <v>1.1814215689823699E-3</v>
      </c>
      <c r="U11" s="12">
        <f t="shared" si="5"/>
        <v>1.1205165084031943E-3</v>
      </c>
      <c r="V11" s="12">
        <f t="shared" si="5"/>
        <v>1.0717479294202375E-3</v>
      </c>
      <c r="W11" s="12">
        <f t="shared" si="5"/>
        <v>1.1137937261984216E-3</v>
      </c>
      <c r="X11" s="12">
        <f t="shared" si="5"/>
        <v>8.9766424986056882E-4</v>
      </c>
      <c r="Y11" s="12">
        <f t="shared" si="5"/>
        <v>9.5988416093906865E-4</v>
      </c>
    </row>
    <row r="12" spans="1:25" ht="16.5" thickBot="1" x14ac:dyDescent="0.3">
      <c r="A12" s="11">
        <v>8</v>
      </c>
      <c r="B12" s="2" t="s">
        <v>9</v>
      </c>
      <c r="C12" s="9" t="s">
        <v>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24">
        <v>0.1118</v>
      </c>
      <c r="K12" s="24">
        <v>0.10319999999999999</v>
      </c>
      <c r="L12" s="24">
        <v>0.10319999999999999</v>
      </c>
      <c r="M12" s="24">
        <v>0.1118</v>
      </c>
      <c r="N12" s="24">
        <v>0.12469999999999999</v>
      </c>
      <c r="O12" s="24">
        <v>8.9955999999999994E-2</v>
      </c>
      <c r="P12" s="24">
        <v>9.1675999999999994E-2</v>
      </c>
      <c r="Q12" s="24">
        <v>0.10887599999999999</v>
      </c>
      <c r="R12" s="24">
        <v>0.53612399999999993</v>
      </c>
      <c r="S12" s="24">
        <v>0.67836799999999986</v>
      </c>
      <c r="T12" s="24">
        <v>0.95374000000000003</v>
      </c>
      <c r="U12" s="24">
        <v>2.2697119999999997</v>
      </c>
      <c r="V12" s="24">
        <v>6.43065</v>
      </c>
      <c r="W12" s="24">
        <v>8.3420000000000005</v>
      </c>
      <c r="X12" s="24">
        <v>8.5139999999999993</v>
      </c>
      <c r="Y12" s="24">
        <v>15.307999999999998</v>
      </c>
    </row>
    <row r="13" spans="1:25" ht="16.5" thickBot="1" x14ac:dyDescent="0.3">
      <c r="A13" s="11">
        <v>9</v>
      </c>
      <c r="B13" s="2" t="s">
        <v>9</v>
      </c>
      <c r="C13" s="9" t="s">
        <v>0</v>
      </c>
      <c r="D13" s="12">
        <f t="shared" si="3"/>
        <v>0</v>
      </c>
      <c r="E13" s="12">
        <f t="shared" ref="E13:V13" si="6">IF(E12="", "n/a", E12/E$4)</f>
        <v>0</v>
      </c>
      <c r="F13" s="12">
        <f t="shared" si="6"/>
        <v>0</v>
      </c>
      <c r="G13" s="12">
        <f t="shared" si="6"/>
        <v>0</v>
      </c>
      <c r="H13" s="12">
        <f t="shared" si="6"/>
        <v>0</v>
      </c>
      <c r="I13" s="12">
        <f t="shared" si="6"/>
        <v>0</v>
      </c>
      <c r="J13" s="23">
        <f t="shared" si="6"/>
        <v>4.1629431039618709E-6</v>
      </c>
      <c r="K13" s="23">
        <f t="shared" si="6"/>
        <v>3.8454372694414423E-6</v>
      </c>
      <c r="L13" s="23">
        <f t="shared" si="6"/>
        <v>3.6125599467917523E-6</v>
      </c>
      <c r="M13" s="23">
        <f t="shared" si="6"/>
        <v>3.9965682419389431E-6</v>
      </c>
      <c r="N13" s="23">
        <f t="shared" si="6"/>
        <v>4.4524583139929302E-6</v>
      </c>
      <c r="O13" s="23">
        <f t="shared" si="6"/>
        <v>3.3934135576596624E-6</v>
      </c>
      <c r="P13" s="23">
        <f t="shared" si="6"/>
        <v>3.3382856310538196E-6</v>
      </c>
      <c r="Q13" s="23">
        <f t="shared" si="6"/>
        <v>3.7338729037346956E-6</v>
      </c>
      <c r="R13" s="22">
        <f t="shared" si="6"/>
        <v>1.762696038139076E-5</v>
      </c>
      <c r="S13" s="22">
        <f t="shared" si="6"/>
        <v>2.5026488600309891E-5</v>
      </c>
      <c r="T13" s="22">
        <f t="shared" si="6"/>
        <v>3.4527024580965142E-5</v>
      </c>
      <c r="U13" s="21">
        <f t="shared" si="6"/>
        <v>9.0178870833167773E-5</v>
      </c>
      <c r="V13" s="21">
        <f t="shared" si="6"/>
        <v>2.572980434521666E-4</v>
      </c>
      <c r="W13" s="21">
        <f t="shared" ref="W13:X13" si="7">IF(W12="", "n/a", W12/W$4)</f>
        <v>3.2750971693298262E-4</v>
      </c>
      <c r="X13" s="21">
        <f t="shared" si="7"/>
        <v>3.1656441717791409E-4</v>
      </c>
      <c r="Y13" s="21">
        <f t="shared" ref="Y13" si="8">IF(Y12="", "n/a", Y12/Y$4)</f>
        <v>5.9108811491234833E-4</v>
      </c>
    </row>
    <row r="14" spans="1:25" ht="16.5" thickBot="1" x14ac:dyDescent="0.3">
      <c r="A14" s="11">
        <v>10</v>
      </c>
      <c r="B14" s="2" t="s">
        <v>5</v>
      </c>
      <c r="C14" s="9" t="s">
        <v>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24">
        <v>8.5999999999999993E-2</v>
      </c>
      <c r="U14" s="24">
        <v>0.68799999999999994</v>
      </c>
      <c r="V14" s="24">
        <v>2.4079999999999999</v>
      </c>
      <c r="W14" s="24">
        <v>7.653999999999999</v>
      </c>
      <c r="X14" s="24">
        <v>15.222</v>
      </c>
      <c r="Y14" s="24">
        <v>15.565999999999999</v>
      </c>
    </row>
    <row r="15" spans="1:25" ht="16.5" thickBot="1" x14ac:dyDescent="0.3">
      <c r="A15" s="11">
        <v>11</v>
      </c>
      <c r="B15" s="2" t="s">
        <v>5</v>
      </c>
      <c r="C15" s="9" t="s">
        <v>0</v>
      </c>
      <c r="D15" s="12">
        <f t="shared" si="3"/>
        <v>0</v>
      </c>
      <c r="E15" s="12">
        <f t="shared" ref="E15:S15" si="9">IF(E14="", "n/a", E14/E$4)</f>
        <v>0</v>
      </c>
      <c r="F15" s="12">
        <f t="shared" si="9"/>
        <v>0</v>
      </c>
      <c r="G15" s="12">
        <f t="shared" si="9"/>
        <v>0</v>
      </c>
      <c r="H15" s="12">
        <f t="shared" si="9"/>
        <v>0</v>
      </c>
      <c r="I15" s="12">
        <f t="shared" si="9"/>
        <v>0</v>
      </c>
      <c r="J15" s="12">
        <f t="shared" si="9"/>
        <v>0</v>
      </c>
      <c r="K15" s="12">
        <f t="shared" si="9"/>
        <v>0</v>
      </c>
      <c r="L15" s="12">
        <f t="shared" si="9"/>
        <v>0</v>
      </c>
      <c r="M15" s="12">
        <f t="shared" si="9"/>
        <v>0</v>
      </c>
      <c r="N15" s="12">
        <f t="shared" si="9"/>
        <v>0</v>
      </c>
      <c r="O15" s="12">
        <f t="shared" si="9"/>
        <v>0</v>
      </c>
      <c r="P15" s="12">
        <f t="shared" si="9"/>
        <v>0</v>
      </c>
      <c r="Q15" s="12">
        <f t="shared" si="9"/>
        <v>0</v>
      </c>
      <c r="R15" s="12">
        <f t="shared" si="9"/>
        <v>0</v>
      </c>
      <c r="S15" s="12">
        <f t="shared" si="9"/>
        <v>0</v>
      </c>
      <c r="T15" s="22">
        <f t="shared" ref="T15:Y15" si="10">IF(T14="", "n/a", T14/T$4)</f>
        <v>3.1133475726749448E-6</v>
      </c>
      <c r="U15" s="22">
        <f t="shared" si="10"/>
        <v>2.7335213953673166E-5</v>
      </c>
      <c r="V15" s="22">
        <f t="shared" si="10"/>
        <v>9.6346977153603002E-5</v>
      </c>
      <c r="W15" s="22">
        <f t="shared" si="10"/>
        <v>3.0049860625809739E-4</v>
      </c>
      <c r="X15" s="22">
        <f t="shared" si="10"/>
        <v>5.6597880646960396E-4</v>
      </c>
      <c r="Y15" s="22">
        <f t="shared" si="10"/>
        <v>6.0105027415244413E-4</v>
      </c>
    </row>
    <row r="16" spans="1:25" ht="16.5" thickBot="1" x14ac:dyDescent="0.3">
      <c r="A16" s="11">
        <v>12</v>
      </c>
      <c r="B16" s="2" t="s">
        <v>6</v>
      </c>
      <c r="C16" s="9" t="s">
        <v>2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6.5" thickBot="1" x14ac:dyDescent="0.3">
      <c r="A17" s="11">
        <v>13</v>
      </c>
      <c r="B17" s="2" t="s">
        <v>6</v>
      </c>
      <c r="C17" s="9" t="s">
        <v>0</v>
      </c>
      <c r="D17" s="12">
        <f t="shared" si="3"/>
        <v>0</v>
      </c>
      <c r="E17" s="12">
        <f t="shared" ref="E17:S17" si="11">IF(E16="", "n/a", E16/E$4)</f>
        <v>0</v>
      </c>
      <c r="F17" s="12">
        <f t="shared" si="11"/>
        <v>0</v>
      </c>
      <c r="G17" s="12">
        <f t="shared" si="11"/>
        <v>0</v>
      </c>
      <c r="H17" s="12">
        <f t="shared" si="11"/>
        <v>0</v>
      </c>
      <c r="I17" s="12">
        <f t="shared" si="11"/>
        <v>0</v>
      </c>
      <c r="J17" s="12">
        <f t="shared" si="11"/>
        <v>0</v>
      </c>
      <c r="K17" s="12">
        <f t="shared" si="11"/>
        <v>0</v>
      </c>
      <c r="L17" s="12">
        <f t="shared" si="11"/>
        <v>0</v>
      </c>
      <c r="M17" s="12">
        <f t="shared" si="11"/>
        <v>0</v>
      </c>
      <c r="N17" s="12">
        <f t="shared" si="11"/>
        <v>0</v>
      </c>
      <c r="O17" s="12">
        <f t="shared" si="11"/>
        <v>0</v>
      </c>
      <c r="P17" s="12">
        <f t="shared" si="11"/>
        <v>0</v>
      </c>
      <c r="Q17" s="12">
        <f t="shared" si="11"/>
        <v>0</v>
      </c>
      <c r="R17" s="12">
        <f t="shared" si="11"/>
        <v>0</v>
      </c>
      <c r="S17" s="12">
        <f t="shared" si="11"/>
        <v>0</v>
      </c>
      <c r="T17" s="12">
        <f t="shared" ref="T17:Y17" si="12">IF(T16="", "n/a", T16/T$4)</f>
        <v>0</v>
      </c>
      <c r="U17" s="12">
        <f t="shared" si="12"/>
        <v>0</v>
      </c>
      <c r="V17" s="12">
        <f t="shared" si="12"/>
        <v>0</v>
      </c>
      <c r="W17" s="12">
        <f t="shared" si="12"/>
        <v>0</v>
      </c>
      <c r="X17" s="12">
        <f t="shared" si="12"/>
        <v>0</v>
      </c>
      <c r="Y17" s="12">
        <f t="shared" si="12"/>
        <v>0</v>
      </c>
    </row>
    <row r="18" spans="1:25" ht="16.149999999999999" customHeight="1" thickBot="1" x14ac:dyDescent="0.3">
      <c r="A18" s="11"/>
      <c r="B18" s="43" t="s">
        <v>42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</row>
    <row r="19" spans="1:25" ht="77.25" customHeight="1" thickBot="1" x14ac:dyDescent="0.3">
      <c r="A19" s="11">
        <v>14</v>
      </c>
      <c r="B19" s="13" t="s">
        <v>39</v>
      </c>
      <c r="C19" s="9" t="s">
        <v>2</v>
      </c>
      <c r="D19" s="26">
        <f t="shared" ref="D19:U19" si="13">(D6+D8+D10+D12+D14+D16)</f>
        <v>230.32323999999997</v>
      </c>
      <c r="E19" s="26">
        <f t="shared" si="13"/>
        <v>438.37916000000001</v>
      </c>
      <c r="F19" s="26">
        <f t="shared" si="13"/>
        <v>924.32019999999989</v>
      </c>
      <c r="G19" s="26">
        <f t="shared" si="13"/>
        <v>1031.15464</v>
      </c>
      <c r="H19" s="26">
        <f t="shared" si="13"/>
        <v>1081.7295599999998</v>
      </c>
      <c r="I19" s="26">
        <f t="shared" si="13"/>
        <v>1069.3100399999998</v>
      </c>
      <c r="J19" s="26">
        <f t="shared" si="13"/>
        <v>1100.9627199999998</v>
      </c>
      <c r="K19" s="26">
        <f t="shared" si="13"/>
        <v>1248.2594000000001</v>
      </c>
      <c r="L19" s="26">
        <f t="shared" si="13"/>
        <v>1390.2088000000001</v>
      </c>
      <c r="M19" s="26">
        <f t="shared" si="13"/>
        <v>1397.8637599999997</v>
      </c>
      <c r="N19" s="26">
        <f t="shared" si="13"/>
        <v>1405.33603552</v>
      </c>
      <c r="O19" s="26">
        <f t="shared" si="13"/>
        <v>1433.6664036799998</v>
      </c>
      <c r="P19" s="26">
        <f t="shared" si="13"/>
        <v>1512.3619425599998</v>
      </c>
      <c r="Q19" s="26">
        <f t="shared" si="13"/>
        <v>1557.3163219999997</v>
      </c>
      <c r="R19" s="26">
        <f t="shared" si="13"/>
        <v>1582.5587679999999</v>
      </c>
      <c r="S19" s="26">
        <f t="shared" si="13"/>
        <v>1523.82834</v>
      </c>
      <c r="T19" s="26">
        <f t="shared" si="13"/>
        <v>1438.2204339999998</v>
      </c>
      <c r="U19" s="26">
        <f t="shared" si="13"/>
        <v>1435.9020820000001</v>
      </c>
      <c r="V19" s="26">
        <f>(V6+V8+V10+V12+V14+V16)</f>
        <v>1443.210178</v>
      </c>
      <c r="W19" s="26">
        <f>(W6+W8+W10+W12+W14+W16)</f>
        <v>1614.2018399999999</v>
      </c>
      <c r="X19" s="26">
        <f>(X6+X8+X10+X12+X14+X16)</f>
        <v>1679.4995999999996</v>
      </c>
      <c r="Y19" s="26">
        <f>(Y6+Y8+Y10+Y12+Y14+Y16)</f>
        <v>1890.8028799999997</v>
      </c>
    </row>
    <row r="20" spans="1:25" ht="78" customHeight="1" thickBot="1" x14ac:dyDescent="0.3">
      <c r="A20" s="11">
        <v>15</v>
      </c>
      <c r="B20" s="13" t="s">
        <v>40</v>
      </c>
      <c r="C20" s="9" t="s">
        <v>0</v>
      </c>
      <c r="D20" s="14">
        <f>IF(D19=0, "n/a", D19/D$4)</f>
        <v>5.0711885155665147E-3</v>
      </c>
      <c r="E20" s="14">
        <f t="shared" ref="E20:S20" si="14">IF(E19=0, "n/a", E19/E$4)</f>
        <v>1.7689418126059238E-2</v>
      </c>
      <c r="F20" s="14">
        <f t="shared" si="14"/>
        <v>3.7473453336576659E-2</v>
      </c>
      <c r="G20" s="14">
        <f t="shared" si="14"/>
        <v>4.1609016221451051E-2</v>
      </c>
      <c r="H20" s="14">
        <f t="shared" si="14"/>
        <v>4.282211947270495E-2</v>
      </c>
      <c r="I20" s="14">
        <f t="shared" si="14"/>
        <v>4.1151050221281502E-2</v>
      </c>
      <c r="J20" s="14">
        <f t="shared" si="14"/>
        <v>4.0995037235627037E-2</v>
      </c>
      <c r="K20" s="14">
        <f t="shared" si="14"/>
        <v>4.651262808808735E-2</v>
      </c>
      <c r="L20" s="14">
        <f t="shared" si="14"/>
        <v>4.8664851051913052E-2</v>
      </c>
      <c r="M20" s="14">
        <f t="shared" si="14"/>
        <v>4.9970106527489802E-2</v>
      </c>
      <c r="N20" s="14">
        <f t="shared" si="14"/>
        <v>5.0178028190095335E-2</v>
      </c>
      <c r="O20" s="14">
        <f t="shared" si="14"/>
        <v>5.408225144969632E-2</v>
      </c>
      <c r="P20" s="14">
        <f t="shared" si="14"/>
        <v>5.5071077946252996E-2</v>
      </c>
      <c r="Q20" s="14">
        <f t="shared" si="14"/>
        <v>5.3407741074796795E-2</v>
      </c>
      <c r="R20" s="14">
        <f t="shared" si="14"/>
        <v>5.2032180437284234E-2</v>
      </c>
      <c r="S20" s="14">
        <f t="shared" si="14"/>
        <v>5.6217381391573819E-2</v>
      </c>
      <c r="T20" s="14">
        <f t="shared" ref="T20:Y20" si="15">IF(T19=0, "n/a", T19/T$4)</f>
        <v>5.2066047641458196E-2</v>
      </c>
      <c r="U20" s="14">
        <f t="shared" si="15"/>
        <v>5.7050422424410982E-2</v>
      </c>
      <c r="V20" s="14">
        <f t="shared" si="15"/>
        <v>5.774457560116833E-2</v>
      </c>
      <c r="W20" s="14">
        <f t="shared" si="15"/>
        <v>6.3374105453260568E-2</v>
      </c>
      <c r="X20" s="14">
        <f t="shared" si="15"/>
        <v>6.2446536530953695E-2</v>
      </c>
      <c r="Y20" s="14">
        <f t="shared" si="15"/>
        <v>7.300961000849486E-2</v>
      </c>
    </row>
    <row r="21" spans="1:25" x14ac:dyDescent="0.25">
      <c r="A21" s="15"/>
      <c r="B21" s="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25" ht="15.75" customHeight="1" x14ac:dyDescent="0.25">
      <c r="B22" s="30" t="s">
        <v>12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25" ht="15.75" x14ac:dyDescent="0.25">
      <c r="B23" s="29" t="s">
        <v>13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4">
    <mergeCell ref="V2:Y2"/>
    <mergeCell ref="B5:Y5"/>
    <mergeCell ref="B18:Y18"/>
    <mergeCell ref="A1:Y1"/>
  </mergeCells>
  <pageMargins left="7.874015748031496E-2" right="7.874015748031496E-2" top="0.78740157480314965" bottom="0.78740157480314965" header="0.31496062992125984" footer="0.31496062992125984"/>
  <pageSetup paperSize="9" scale="5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L33" sqref="L33"/>
    </sheetView>
  </sheetViews>
  <sheetFormatPr defaultRowHeight="15" x14ac:dyDescent="0.25"/>
  <cols>
    <col min="1" max="1" width="16.28515625" customWidth="1"/>
    <col min="8" max="8" width="9.42578125" customWidth="1"/>
  </cols>
  <sheetData>
    <row r="1" spans="1:10" ht="15.75" x14ac:dyDescent="0.25">
      <c r="A1" s="51" t="s">
        <v>14</v>
      </c>
      <c r="B1" s="51"/>
      <c r="C1" s="51"/>
      <c r="D1" s="51"/>
      <c r="E1" s="51"/>
      <c r="F1" s="51"/>
      <c r="G1" s="51"/>
      <c r="H1" s="51"/>
    </row>
    <row r="2" spans="1:10" ht="15.75" x14ac:dyDescent="0.25">
      <c r="A2" s="52" t="s">
        <v>35</v>
      </c>
      <c r="B2" s="52"/>
      <c r="C2" s="52"/>
      <c r="D2" s="52"/>
      <c r="E2" s="52"/>
      <c r="F2" s="52"/>
      <c r="G2" s="52"/>
      <c r="H2" s="52"/>
      <c r="I2" s="31"/>
      <c r="J2" s="31"/>
    </row>
    <row r="3" spans="1:10" x14ac:dyDescent="0.25">
      <c r="A3" s="53" t="s">
        <v>28</v>
      </c>
      <c r="B3" s="53"/>
      <c r="C3" s="53"/>
      <c r="D3" s="53"/>
      <c r="E3" s="53"/>
      <c r="F3" s="53"/>
      <c r="G3" s="53"/>
      <c r="H3" s="53"/>
    </row>
    <row r="4" spans="1:10" ht="15.75" x14ac:dyDescent="0.25">
      <c r="A4" s="51" t="s">
        <v>15</v>
      </c>
      <c r="B4" s="51"/>
      <c r="C4" s="51"/>
      <c r="D4" s="51"/>
      <c r="E4" s="51"/>
      <c r="F4" s="51"/>
      <c r="G4" s="51"/>
      <c r="H4" s="51"/>
    </row>
    <row r="5" spans="1:10" ht="30" customHeight="1" x14ac:dyDescent="0.25">
      <c r="A5" s="54" t="s">
        <v>38</v>
      </c>
      <c r="B5" s="55"/>
      <c r="C5" s="55"/>
      <c r="D5" s="55"/>
      <c r="E5" s="55"/>
      <c r="F5" s="55"/>
      <c r="G5" s="55"/>
      <c r="H5" s="55"/>
    </row>
    <row r="6" spans="1:10" ht="5.45" customHeight="1" x14ac:dyDescent="0.25">
      <c r="A6" s="32"/>
      <c r="B6" s="32"/>
      <c r="C6" s="32"/>
      <c r="D6" s="32"/>
      <c r="E6" s="32"/>
      <c r="F6" s="32"/>
      <c r="G6" s="32"/>
      <c r="H6" s="32"/>
    </row>
    <row r="7" spans="1:10" ht="30.6" customHeight="1" x14ac:dyDescent="0.25">
      <c r="A7" s="56" t="s">
        <v>37</v>
      </c>
      <c r="B7" s="56"/>
      <c r="C7" s="56"/>
      <c r="D7" s="56"/>
      <c r="E7" s="56"/>
      <c r="F7" s="56"/>
      <c r="G7" s="56"/>
      <c r="H7" s="56"/>
    </row>
    <row r="9" spans="1:10" ht="15.75" x14ac:dyDescent="0.25">
      <c r="A9" s="51" t="s">
        <v>16</v>
      </c>
      <c r="B9" s="51"/>
      <c r="C9" s="51"/>
      <c r="D9" s="51"/>
      <c r="E9" s="51"/>
      <c r="F9" s="51"/>
      <c r="G9" s="51"/>
      <c r="H9" s="51"/>
    </row>
    <row r="10" spans="1:10" ht="70.150000000000006" customHeight="1" x14ac:dyDescent="0.25">
      <c r="A10" s="57" t="s">
        <v>30</v>
      </c>
      <c r="B10" s="57"/>
      <c r="C10" s="57"/>
      <c r="D10" s="57"/>
      <c r="E10" s="57"/>
      <c r="F10" s="57"/>
      <c r="G10" s="57"/>
      <c r="H10" s="57"/>
    </row>
    <row r="11" spans="1:10" ht="3.6" customHeight="1" x14ac:dyDescent="0.25">
      <c r="A11" s="58"/>
      <c r="B11" s="58"/>
      <c r="C11" s="58"/>
      <c r="D11" s="58"/>
      <c r="E11" s="58"/>
      <c r="F11" s="58"/>
      <c r="G11" s="58"/>
      <c r="H11" s="58"/>
    </row>
    <row r="12" spans="1:10" x14ac:dyDescent="0.25">
      <c r="A12" s="57" t="s">
        <v>29</v>
      </c>
      <c r="B12" s="57"/>
      <c r="C12" s="57"/>
      <c r="D12" s="57"/>
      <c r="E12" s="57"/>
      <c r="F12" s="57"/>
      <c r="G12" s="57"/>
      <c r="H12" s="57"/>
    </row>
    <row r="13" spans="1:10" ht="9.75" customHeight="1" x14ac:dyDescent="0.25">
      <c r="A13" s="59"/>
      <c r="B13" s="59"/>
      <c r="C13" s="59"/>
      <c r="D13" s="59"/>
      <c r="E13" s="59"/>
      <c r="F13" s="59"/>
      <c r="G13" s="59"/>
      <c r="H13" s="59"/>
    </row>
    <row r="14" spans="1:10" ht="15.75" customHeight="1" x14ac:dyDescent="0.25">
      <c r="A14" s="59" t="s">
        <v>33</v>
      </c>
      <c r="B14" s="57"/>
      <c r="C14" s="57"/>
      <c r="D14" s="57"/>
      <c r="E14" s="57"/>
      <c r="F14" s="57"/>
      <c r="G14" s="57"/>
      <c r="H14" s="57"/>
    </row>
    <row r="15" spans="1:10" ht="31.5" customHeight="1" x14ac:dyDescent="0.25">
      <c r="A15" s="49" t="s">
        <v>17</v>
      </c>
      <c r="B15" s="50"/>
      <c r="C15" s="50"/>
      <c r="D15" s="50"/>
      <c r="E15" s="50"/>
      <c r="F15" s="50"/>
      <c r="G15" s="50"/>
      <c r="H15" s="50"/>
    </row>
    <row r="16" spans="1:10" ht="26.25" customHeight="1" x14ac:dyDescent="0.25">
      <c r="A16" s="59" t="s">
        <v>32</v>
      </c>
      <c r="B16" s="57"/>
      <c r="C16" s="57"/>
      <c r="D16" s="57"/>
      <c r="E16" s="57"/>
      <c r="F16" s="57"/>
      <c r="G16" s="57"/>
      <c r="H16" s="57"/>
    </row>
    <row r="17" spans="1:8" ht="6.6" customHeight="1" x14ac:dyDescent="0.25">
      <c r="A17" s="33"/>
      <c r="B17" s="34"/>
      <c r="C17" s="34"/>
      <c r="D17" s="34"/>
      <c r="E17" s="34"/>
      <c r="F17" s="34"/>
      <c r="G17" s="34"/>
      <c r="H17" s="34"/>
    </row>
    <row r="18" spans="1:8" ht="30" customHeight="1" x14ac:dyDescent="0.25">
      <c r="A18" s="60" t="s">
        <v>20</v>
      </c>
      <c r="B18" s="61"/>
      <c r="C18" s="61"/>
      <c r="D18" s="61"/>
      <c r="E18" s="61"/>
      <c r="F18" s="61"/>
      <c r="G18" s="61"/>
      <c r="H18" s="61"/>
    </row>
    <row r="19" spans="1:8" ht="15" customHeight="1" x14ac:dyDescent="0.25">
      <c r="A19" s="59" t="s">
        <v>31</v>
      </c>
      <c r="B19" s="57"/>
      <c r="C19" s="57"/>
      <c r="D19" s="57"/>
      <c r="E19" s="57"/>
      <c r="F19" s="57"/>
      <c r="G19" s="57"/>
      <c r="H19" s="57"/>
    </row>
    <row r="20" spans="1:8" ht="8.4499999999999993" customHeight="1" x14ac:dyDescent="0.25">
      <c r="A20" s="33"/>
      <c r="B20" s="34"/>
      <c r="C20" s="34"/>
      <c r="D20" s="34"/>
      <c r="E20" s="34"/>
      <c r="F20" s="34"/>
      <c r="G20" s="34"/>
      <c r="H20" s="34"/>
    </row>
    <row r="21" spans="1:8" ht="66.599999999999994" customHeight="1" x14ac:dyDescent="0.25">
      <c r="A21" s="60" t="s">
        <v>26</v>
      </c>
      <c r="B21" s="61"/>
      <c r="C21" s="61"/>
      <c r="D21" s="61"/>
      <c r="E21" s="61"/>
      <c r="F21" s="61"/>
      <c r="G21" s="61"/>
      <c r="H21" s="61"/>
    </row>
    <row r="22" spans="1:8" x14ac:dyDescent="0.25">
      <c r="A22" s="33"/>
      <c r="B22" s="34"/>
      <c r="C22" s="34"/>
      <c r="D22" s="34"/>
      <c r="E22" s="34"/>
      <c r="F22" s="34"/>
      <c r="G22" s="34"/>
      <c r="H22" s="34"/>
    </row>
    <row r="23" spans="1:8" ht="32.450000000000003" customHeight="1" x14ac:dyDescent="0.25">
      <c r="A23" s="60" t="s">
        <v>25</v>
      </c>
      <c r="B23" s="61"/>
      <c r="C23" s="61"/>
      <c r="D23" s="61"/>
      <c r="E23" s="61"/>
      <c r="F23" s="61"/>
      <c r="G23" s="61"/>
      <c r="H23" s="61"/>
    </row>
    <row r="24" spans="1:8" x14ac:dyDescent="0.25">
      <c r="A24" s="33"/>
      <c r="B24" s="34"/>
      <c r="C24" s="34"/>
      <c r="D24" s="34"/>
      <c r="E24" s="34"/>
      <c r="F24" s="34"/>
      <c r="G24" s="34"/>
      <c r="H24" s="34"/>
    </row>
    <row r="25" spans="1:8" ht="84" customHeight="1" x14ac:dyDescent="0.25">
      <c r="A25" s="60" t="s">
        <v>24</v>
      </c>
      <c r="B25" s="61"/>
      <c r="C25" s="61"/>
      <c r="D25" s="61"/>
      <c r="E25" s="61"/>
      <c r="F25" s="61"/>
      <c r="G25" s="61"/>
      <c r="H25" s="61"/>
    </row>
    <row r="26" spans="1:8" x14ac:dyDescent="0.25">
      <c r="A26" s="33"/>
      <c r="B26" s="34"/>
      <c r="C26" s="34"/>
      <c r="D26" s="34"/>
      <c r="E26" s="34"/>
      <c r="F26" s="34"/>
      <c r="G26" s="34"/>
      <c r="H26" s="34"/>
    </row>
    <row r="27" spans="1:8" ht="123.6" customHeight="1" x14ac:dyDescent="0.25">
      <c r="A27" s="60" t="s">
        <v>23</v>
      </c>
      <c r="B27" s="61"/>
      <c r="C27" s="61"/>
      <c r="D27" s="61"/>
      <c r="E27" s="61"/>
      <c r="F27" s="61"/>
      <c r="G27" s="61"/>
      <c r="H27" s="61"/>
    </row>
    <row r="28" spans="1:8" x14ac:dyDescent="0.25">
      <c r="A28" s="35"/>
      <c r="B28" s="36"/>
      <c r="C28" s="36"/>
      <c r="D28" s="36"/>
      <c r="E28" s="36"/>
      <c r="F28" s="36"/>
      <c r="G28" s="36"/>
      <c r="H28" s="36"/>
    </row>
    <row r="29" spans="1:8" ht="78.599999999999994" customHeight="1" x14ac:dyDescent="0.25">
      <c r="A29" s="57" t="s">
        <v>22</v>
      </c>
      <c r="B29" s="62"/>
      <c r="C29" s="62"/>
      <c r="D29" s="62"/>
      <c r="E29" s="62"/>
      <c r="F29" s="62"/>
      <c r="G29" s="62"/>
      <c r="H29" s="62"/>
    </row>
    <row r="30" spans="1:8" ht="15.75" x14ac:dyDescent="0.25">
      <c r="A30" s="63"/>
      <c r="B30" s="63"/>
      <c r="C30" s="63"/>
      <c r="D30" s="63"/>
      <c r="E30" s="63"/>
      <c r="F30" s="63"/>
      <c r="G30" s="63"/>
      <c r="H30" s="63"/>
    </row>
    <row r="31" spans="1:8" ht="48.6" customHeight="1" x14ac:dyDescent="0.25">
      <c r="A31" s="57" t="s">
        <v>21</v>
      </c>
      <c r="B31" s="57"/>
      <c r="C31" s="57"/>
      <c r="D31" s="57"/>
      <c r="E31" s="57"/>
      <c r="F31" s="57"/>
      <c r="G31" s="57"/>
      <c r="H31" s="57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ht="15.75" x14ac:dyDescent="0.25">
      <c r="A33" s="51" t="s">
        <v>18</v>
      </c>
      <c r="B33" s="51"/>
      <c r="C33" s="51"/>
      <c r="D33" s="51"/>
      <c r="E33" s="51"/>
      <c r="F33" s="51"/>
      <c r="G33" s="51"/>
      <c r="H33" s="51"/>
    </row>
    <row r="34" spans="1:8" ht="15.75" x14ac:dyDescent="0.25">
      <c r="A34" s="38"/>
      <c r="B34" s="38"/>
      <c r="C34" s="38"/>
      <c r="D34" s="38"/>
      <c r="E34" s="38"/>
      <c r="F34" s="38"/>
      <c r="G34" s="38"/>
      <c r="H34" s="38"/>
    </row>
    <row r="35" spans="1:8" ht="33.6" customHeight="1" x14ac:dyDescent="0.25">
      <c r="A35" s="56" t="s">
        <v>41</v>
      </c>
      <c r="B35" s="56"/>
      <c r="C35" s="56"/>
      <c r="D35" s="56"/>
      <c r="E35" s="56"/>
      <c r="F35" s="56"/>
      <c r="G35" s="56"/>
      <c r="H35" s="56"/>
    </row>
    <row r="36" spans="1:8" ht="1.5" customHeight="1" x14ac:dyDescent="0.25"/>
    <row r="37" spans="1:8" ht="15.75" x14ac:dyDescent="0.25">
      <c r="A37" s="51" t="s">
        <v>19</v>
      </c>
      <c r="B37" s="51"/>
      <c r="C37" s="51"/>
      <c r="D37" s="51"/>
      <c r="E37" s="51"/>
      <c r="F37" s="51"/>
      <c r="G37" s="51"/>
      <c r="H37" s="51"/>
    </row>
    <row r="38" spans="1:8" ht="54.6" customHeight="1" x14ac:dyDescent="0.25">
      <c r="A38" s="57" t="s">
        <v>36</v>
      </c>
      <c r="B38" s="57"/>
      <c r="C38" s="57"/>
      <c r="D38" s="57"/>
      <c r="E38" s="57"/>
      <c r="F38" s="57"/>
      <c r="G38" s="57"/>
      <c r="H38" s="57"/>
    </row>
    <row r="39" spans="1:8" x14ac:dyDescent="0.25">
      <c r="B39" s="37"/>
    </row>
  </sheetData>
  <mergeCells count="27">
    <mergeCell ref="A35:H35"/>
    <mergeCell ref="A37:H37"/>
    <mergeCell ref="A38:H38"/>
    <mergeCell ref="A18:H18"/>
    <mergeCell ref="A19:H19"/>
    <mergeCell ref="A25:H25"/>
    <mergeCell ref="A23:H23"/>
    <mergeCell ref="A21:H21"/>
    <mergeCell ref="A33:H33"/>
    <mergeCell ref="A16:H16"/>
    <mergeCell ref="A27:H27"/>
    <mergeCell ref="A29:H29"/>
    <mergeCell ref="A30:H30"/>
    <mergeCell ref="A31:H31"/>
    <mergeCell ref="A15:H15"/>
    <mergeCell ref="A1:H1"/>
    <mergeCell ref="A2:H2"/>
    <mergeCell ref="A3:H3"/>
    <mergeCell ref="A4:H4"/>
    <mergeCell ref="A5:H5"/>
    <mergeCell ref="A7:H7"/>
    <mergeCell ref="A9:H9"/>
    <mergeCell ref="A10:H10"/>
    <mergeCell ref="A11:H11"/>
    <mergeCell ref="A12:H12"/>
    <mergeCell ref="A13:H13"/>
    <mergeCell ref="A14:H14"/>
  </mergeCells>
  <hyperlinks>
    <hyperlink ref="A16" r:id="rId1"/>
    <hyperlink ref="A19" r:id="rId2"/>
    <hyperlink ref="A1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G-4</vt:lpstr>
      <vt:lpstr>Метаданные</vt:lpstr>
      <vt:lpstr>'G-4'!Область_печати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Масловская Екатерина Сергеевна</cp:lastModifiedBy>
  <cp:lastPrinted>2024-10-30T09:19:42Z</cp:lastPrinted>
  <dcterms:created xsi:type="dcterms:W3CDTF">2011-05-01T09:55:58Z</dcterms:created>
  <dcterms:modified xsi:type="dcterms:W3CDTF">2024-10-30T10:04:58Z</dcterms:modified>
</cp:coreProperties>
</file>