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4505" yWindow="-15" windowWidth="14310" windowHeight="9975"/>
  </bookViews>
  <sheets>
    <sheet name="I-1а - утварэнне адходаў" sheetId="1" r:id="rId1"/>
    <sheet name="I-1b-адходы па відах экан.дзей" sheetId="2" r:id="rId2"/>
    <sheet name="Метаданыя" sheetId="3" r:id="rId3"/>
  </sheets>
  <definedNames>
    <definedName name="_xlnm.Print_Area" localSheetId="0">'I-1а - утварэнне адходаў'!$A$1:$V$33</definedName>
  </definedNames>
  <calcPr calcId="144525"/>
  <customWorkbookViews>
    <customWorkbookView name="Ekaterina.Poleschuk - Личное представление" guid="{15B66046-6F96-44DA-A28E-B5739E6D0450}" mergeInterval="0" personalView="1" maximized="1" xWindow="1" yWindow="1" windowWidth="1916" windowHeight="850" activeSheetId="2"/>
    <customWorkbookView name="Lukasz Wyrowski - Personal View" guid="{4CD7B165-058B-4F76-8164-7699BF20E9F6}" mergeInterval="0" personalView="1" xWindow="9" yWindow="31" windowWidth="940" windowHeight="815" activeSheetId="1"/>
    <customWorkbookView name="kharitonova - Personal View" guid="{3C4AB23E-489D-4248-912D-FAC4F3A091EF}" mergeInterval="0" personalView="1" maximized="1" windowWidth="1916" windowHeight="855" activeSheetId="1"/>
    <customWorkbookView name="Olga - Affichage personnalisé" guid="{4AC2DB79-FE0E-4A24-B55C-0C7990121A7A}" mergeInterval="0" personalView="1" xWindow="386" yWindow="13" windowWidth="1133" windowHeight="637" activeSheetId="1"/>
    <customWorkbookView name="Christin Thurow - Personal View" guid="{F29B801E-9710-7F4A-B0E7-98A3A85CBC0D}" mergeInterval="0" personalView="1" xWindow="8" yWindow="54" windowWidth="1280" windowHeight="930" activeSheetId="1"/>
    <customWorkbookView name="Robin Rieprich - Persönliche Ansicht" guid="{A38E0FCA-E5AC-448A-87EF-18EE3045DEEC}" mergeInterval="0" personalView="1" maximized="1" windowWidth="1436" windowHeight="595" activeSheetId="1" showComments="commIndAndComment"/>
  </customWorkbookViews>
</workbook>
</file>

<file path=xl/calcChain.xml><?xml version="1.0" encoding="utf-8"?>
<calcChain xmlns="http://schemas.openxmlformats.org/spreadsheetml/2006/main">
  <c r="V23" i="1" l="1"/>
  <c r="V20" i="1"/>
  <c r="V17" i="1"/>
  <c r="V12" i="1"/>
  <c r="V22" i="1" s="1"/>
  <c r="V19" i="1" l="1"/>
  <c r="V16" i="1"/>
  <c r="S12" i="1"/>
  <c r="U12" i="1" l="1"/>
  <c r="U19" i="1" s="1"/>
  <c r="T12" i="1"/>
  <c r="U23" i="1"/>
  <c r="U20" i="1"/>
  <c r="U17" i="1"/>
  <c r="U22" i="1" l="1"/>
  <c r="U16" i="1"/>
  <c r="T23" i="1"/>
  <c r="S23" i="1"/>
  <c r="T22" i="1"/>
  <c r="S22" i="1"/>
  <c r="T20" i="1"/>
  <c r="S20" i="1"/>
  <c r="T19" i="1"/>
  <c r="S19" i="1"/>
  <c r="T17" i="1"/>
  <c r="S17" i="1"/>
  <c r="T16" i="1"/>
  <c r="S16" i="1"/>
  <c r="R23" i="1" l="1"/>
  <c r="R17" i="1"/>
  <c r="R20" i="1"/>
  <c r="R12" i="1"/>
  <c r="R19" i="1" s="1"/>
  <c r="M23" i="1"/>
  <c r="Q23" i="1"/>
  <c r="P20" i="1"/>
  <c r="Q20" i="1"/>
  <c r="Q17" i="1"/>
  <c r="P17" i="1"/>
  <c r="O17" i="1"/>
  <c r="J20" i="1"/>
  <c r="J23" i="1"/>
  <c r="I20" i="1"/>
  <c r="K20" i="1"/>
  <c r="Q12" i="1"/>
  <c r="Q19" i="1" s="1"/>
  <c r="P12" i="1"/>
  <c r="P16" i="1" s="1"/>
  <c r="P23" i="1"/>
  <c r="I23" i="1"/>
  <c r="K23" i="1"/>
  <c r="L23" i="1"/>
  <c r="N23" i="1"/>
  <c r="O23" i="1"/>
  <c r="E22" i="1"/>
  <c r="F22" i="1"/>
  <c r="G22" i="1"/>
  <c r="H22" i="1"/>
  <c r="I12" i="1"/>
  <c r="I22" i="1" s="1"/>
  <c r="J12" i="1"/>
  <c r="J22" i="1" s="1"/>
  <c r="K12" i="1"/>
  <c r="K22" i="1" s="1"/>
  <c r="L12" i="1"/>
  <c r="L22" i="1" s="1"/>
  <c r="M12" i="1"/>
  <c r="M22" i="1" s="1"/>
  <c r="N12" i="1"/>
  <c r="N19" i="1" s="1"/>
  <c r="O12" i="1"/>
  <c r="D22" i="1"/>
  <c r="O20" i="1"/>
  <c r="L20" i="1"/>
  <c r="M20" i="1"/>
  <c r="N20" i="1"/>
  <c r="E19" i="1"/>
  <c r="F19" i="1"/>
  <c r="G19" i="1"/>
  <c r="H19" i="1"/>
  <c r="D19" i="1"/>
  <c r="I17" i="1"/>
  <c r="J17" i="1"/>
  <c r="K17" i="1"/>
  <c r="L17" i="1"/>
  <c r="M17" i="1"/>
  <c r="N17" i="1"/>
  <c r="E16" i="1"/>
  <c r="F16" i="1"/>
  <c r="G16" i="1"/>
  <c r="H16" i="1"/>
  <c r="D16" i="1"/>
  <c r="P19" i="1"/>
  <c r="O22" i="1"/>
  <c r="O19" i="1"/>
  <c r="O16" i="1"/>
  <c r="K16" i="1"/>
  <c r="K19" i="1"/>
  <c r="N16" i="1" l="1"/>
  <c r="J19" i="1"/>
  <c r="J16" i="1"/>
  <c r="I19" i="1"/>
  <c r="Q22" i="1"/>
  <c r="I16" i="1"/>
  <c r="N22" i="1"/>
  <c r="Q16" i="1"/>
  <c r="M19" i="1"/>
  <c r="L16" i="1"/>
  <c r="P22" i="1"/>
  <c r="R16" i="1"/>
  <c r="M16" i="1"/>
  <c r="L19" i="1"/>
  <c r="R22" i="1"/>
</calcChain>
</file>

<file path=xl/sharedStrings.xml><?xml version="1.0" encoding="utf-8"?>
<sst xmlns="http://schemas.openxmlformats.org/spreadsheetml/2006/main" count="288" uniqueCount="160">
  <si>
    <t>1000 т/год</t>
  </si>
  <si>
    <t>…</t>
  </si>
  <si>
    <t>A</t>
  </si>
  <si>
    <t>B</t>
  </si>
  <si>
    <t>C</t>
  </si>
  <si>
    <t>CA</t>
  </si>
  <si>
    <t>CB</t>
  </si>
  <si>
    <t>CC</t>
  </si>
  <si>
    <t>CD</t>
  </si>
  <si>
    <t>CE</t>
  </si>
  <si>
    <t>CF</t>
  </si>
  <si>
    <t>CG</t>
  </si>
  <si>
    <t>CH</t>
  </si>
  <si>
    <t>CI</t>
  </si>
  <si>
    <t>CJ</t>
  </si>
  <si>
    <t>CK</t>
  </si>
  <si>
    <t>CL</t>
  </si>
  <si>
    <t>CM</t>
  </si>
  <si>
    <t>D</t>
  </si>
  <si>
    <t>E</t>
  </si>
  <si>
    <t>F</t>
  </si>
  <si>
    <t>G</t>
  </si>
  <si>
    <t>H</t>
  </si>
  <si>
    <t>I</t>
  </si>
  <si>
    <t>J</t>
  </si>
  <si>
    <t>K</t>
  </si>
  <si>
    <t>L</t>
  </si>
  <si>
    <t>M</t>
  </si>
  <si>
    <t>N</t>
  </si>
  <si>
    <t>O</t>
  </si>
  <si>
    <t>P</t>
  </si>
  <si>
    <t>Q</t>
  </si>
  <si>
    <t>R</t>
  </si>
  <si>
    <t>S</t>
  </si>
  <si>
    <t>Код*</t>
  </si>
  <si>
    <t>Адзiнка</t>
  </si>
  <si>
    <t>Сельская гаспадарка, лесаводства і рыбалоўства</t>
  </si>
  <si>
    <t>Горназдабыўная прамысловасць</t>
  </si>
  <si>
    <t>Апрацоўчая прамысловасць</t>
  </si>
  <si>
    <t>Будаўніцтва</t>
  </si>
  <si>
    <t>вытворчасць транспартных сродкаў і абсталявання</t>
  </si>
  <si>
    <t>Дзяржаўнае кіраванне</t>
  </si>
  <si>
    <t>Адукацыя</t>
  </si>
  <si>
    <t>Ахова здароўя і сацыяльныя паслугі</t>
  </si>
  <si>
    <t>Даведачна:</t>
  </si>
  <si>
    <t>Усяго</t>
  </si>
  <si>
    <t>Па даных Міністэрства прыродных рэсурсаў і аховы навакольнага асяроддзя Рэспублікі Беларусь.</t>
  </si>
  <si>
    <t>у тым ліку:</t>
  </si>
  <si>
    <t>Сельская, лясная і рыбная гаспадарка</t>
  </si>
  <si>
    <t>вытворчасць прадуктаў харчавання, напояў і тытунёвых вырабаў</t>
  </si>
  <si>
    <t>вытворчасць коксу і прадуктаў нафтаперапрацоўкі</t>
  </si>
  <si>
    <t>вытворчасць хімічных прадуктаў</t>
  </si>
  <si>
    <t>Секцыя (падсекцыя) ОКРБ 005-2011</t>
  </si>
  <si>
    <t>вытворчасць асноўных фармацэўтычных прадуктаў і фармацэўтычных прэпаратаў</t>
  </si>
  <si>
    <t>Заўвага:</t>
  </si>
  <si>
    <t>вытворчасць гумовых і пластмасавых вырабаў, іншых неметалічных мінеральных прадуктаў</t>
  </si>
  <si>
    <t>металургічная вытворчасць. Вытворчасць гатовых металічных вырабаў, акрамя машын і абсталявання</t>
  </si>
  <si>
    <t>вытворчасць вылічальнай, электроннай і аптычнай апаратуры</t>
  </si>
  <si>
    <t>вытворчасць электраабсталявання</t>
  </si>
  <si>
    <t>вытворчасць машын і абсталявання, не ўключаных у іншыя групоўкі</t>
  </si>
  <si>
    <t xml:space="preserve">вытворчасць іншых гатовых вырабаў; рамонт, мантаж машын і абсталявання </t>
  </si>
  <si>
    <t>вытворчасць тэкстыльных вырабаў, адзення, вырабаў са скуры і футра</t>
  </si>
  <si>
    <t>Забеспячэнне электраэнергіяй, газам, парай, гарачай вадой і кандыцыянаваным паветрам</t>
  </si>
  <si>
    <t>Аптовы і рознічны гандаль; рамонт аўтамабіляў і матацыклаў</t>
  </si>
  <si>
    <t>Транспартная дзейнасць, складаванне, паштовая і кур'ерская дзейнасць</t>
  </si>
  <si>
    <t>Паслугі па часовым пражыванні і харчаванні</t>
  </si>
  <si>
    <t>Інфармацыя і сувязь</t>
  </si>
  <si>
    <t>Фінансавая і страхавая дзейнасць</t>
  </si>
  <si>
    <t>Аперацыі з нерухомай маёмасцю</t>
  </si>
  <si>
    <t>Прафесійная, навуковая і тэхнічная дзейнасць</t>
  </si>
  <si>
    <t>Дзейнасць у сферы адміністрацыйных і дапаможных паслуг</t>
  </si>
  <si>
    <t>Творчасць, спорт, забавы і адпачынак</t>
  </si>
  <si>
    <t>Прадастаўленне іншых відаў паслуг</t>
  </si>
  <si>
    <t>Забеспячэнне электрычнасцю, газам, парай і кандыцыянаваным паветрам</t>
  </si>
  <si>
    <t>мільёнаў чалавек</t>
  </si>
  <si>
    <t>кг / чал</t>
  </si>
  <si>
    <t>Іншыя віды эканамічнай дзейнасці</t>
  </si>
  <si>
    <t>мільярдаў міжнародных долараў</t>
  </si>
  <si>
    <t>мільярдаў рублёў</t>
  </si>
  <si>
    <t>кг / тыс. міжнародных дол.</t>
  </si>
  <si>
    <t>Паказчык:</t>
  </si>
  <si>
    <t>Метадалогія:</t>
  </si>
  <si>
    <t>Крыніца даных:</t>
  </si>
  <si>
    <t>Значнасць паказчыка:</t>
  </si>
  <si>
    <t>у перыяд 2010 – 2015 гг. выкарыстоўваўся агульнадзяржаўны класіфікатар Рэспублікі Беларусь ОКРБ 005-2006 "Віды эканамічнай дзейнасці" (адпавядае NACE Rev. 1.1);</t>
  </si>
  <si>
    <t>у перыяд з 2016 г. – агульнадзяржаўны класіфікатар Рэспублікі Беларусь ОКРБ 005-2011 "Віды эканамічнай дзейнасці" (адпавядае NACE Rev. 2.0);</t>
  </si>
  <si>
    <t>Крыніца ўтварэння</t>
  </si>
  <si>
    <t>Пратэрмінаваныя прадукты харчавання</t>
  </si>
  <si>
    <t>Агародніна і садавіна, якая страціла свае спажывецкія ўласцівасці</t>
  </si>
  <si>
    <t>Пратэрмінаваныя прадукты ў шкляной і металічнай тары</t>
  </si>
  <si>
    <t>Прадукты харчавання сапсаваныя, забруджаныя або немаркіраваныя</t>
  </si>
  <si>
    <t>Дзіцячае парашковае харчаванне (пратэрмінаванае і (або) маркіраванае не належным чынам)</t>
  </si>
  <si>
    <t>Вырабы з натуральнай драўніны, якія згубілі свае спажывецкія ўласцівасці</t>
  </si>
  <si>
    <t>Вырабы з фанеры, якія згубілі спажывецкія ўласцівасці, якія ўтрымліваюць сувязныя смолы ў колькасці ад 0,2% да 2,5% уключна</t>
  </si>
  <si>
    <t>Попел і шлак топачных установак</t>
  </si>
  <si>
    <t>Попел ад спальвання торфабрыкетаў</t>
  </si>
  <si>
    <t>Попел ад спальвання торфу з драўнінай</t>
  </si>
  <si>
    <t>Попел ад спальвання хуткарослай драўніны, попел ад спальвання дроў</t>
  </si>
  <si>
    <t>Аб'екты:
аварыйна-выратавальных службаў, бытавога абслугоўвання, дарожнага сервісу, культурнай інфраструктуры, Нацыянальнага банка, банкаў і нябанкаўскіх крэдытна-фінансавых арганізацый, грамадскага харчавання, грамадскіх аб'яднанняў (арганізацый), арганізацый аховы здароўя, арганізацый, якія аказваюць сацыяльныя паслугі, арганізацый фізічнай культуры і спорту, паштовай сувязі, палітычных партый, праваахоўных органаў, рэлігійных арганізацый, санаторна-курортных і аздараўленчых арганізацый, страхавых арганізацый, транспартнай інфраструктуры, устаноў адукацыі;
будынкі:
адміністрацыйна-бытавыя юрыдычных асоб, архіваў, рэдакцый сродкаў масавай інфармацыі, рэспубліканскіх органаў дзяржаўнага кіравання, органаў мясцовага кіравання і самакіравання, судоў;
воінскія часці;
месцы пахавання;
офісныя памяшканні;
грамадскія туалеты;
тэрыторыі і памяшканні гандлёвых аб'ектаў, рынкаў, кірмашоў</t>
  </si>
  <si>
    <t>Вулічнае і дваравое смецце</t>
  </si>
  <si>
    <t>Прыдамавая тэрыторыя;
рэкрэацыйныя зоны</t>
  </si>
  <si>
    <t>Тэрыторыі прамысловых прадпрыемстваў і арганізацый</t>
  </si>
  <si>
    <t>Тэрыторыі і памяшканні гандлёвых аб'ектаў, рынкаў, кірмашоў</t>
  </si>
  <si>
    <t>Азялененыя тэрыторыі, размешчаныя на землях агульнага карыстання:
садоў, паркаў, сквераў, месцаў пахавання, рэкрэацыйных зон, састаўных частак населеных пунктаў - элементаў вуліца-дарожнай сеткі і прыраўнаваных да іх элементаў горадабудаўнічай планіровачнай структуры (вуліцы, праспекты, магістралі, плошчы, бульвары, тракты, набярэжныя, шашы, кольцы, завулкі, праезды, тупікі, спускі, уезды, мікрараёны, раз'езды, паркі, скверы, валы, кварталы, іншыя элементы горадабудаўнічай планіровачнай структуры);
прыдамавая тэрыторыя</t>
  </si>
  <si>
    <t>Вадаёмы, размешчаныя на землях агульнага карыстання і тэрыторыях рэкрэацыйных зон</t>
  </si>
  <si>
    <t>ВУП у бягучых цэнах</t>
  </si>
  <si>
    <t>вытворчасць вырабаў з дрэва і паперы; паліграфічная дзейнасць і тыражаванне  запісаных носьбітаў інфармацыі</t>
  </si>
  <si>
    <t>I1 – Утварэнне адходаў</t>
  </si>
  <si>
    <t>Сціслае апiсанне:</t>
  </si>
  <si>
    <t>аб'ём адходаў вытворчасці (якія ўтвараюцца ва ўласнай вытворчасці і адходаў, атрыманых ад іншых арганізацый) у разрэзе відаў эканамічнай дзейнасці;</t>
  </si>
  <si>
    <t>акрамя таго, паказчыкі прыведзены ў разліку на душу насельніцтвы і адзінку ВУП.</t>
  </si>
  <si>
    <t>адходы вытворчасці па класах небяспекі фарміруюцца ў адпаведнасці з агульнадзяржаўным класіфікатарам Рэспублікі Беларусь ОКРБ 021-2019 «Класіфікатар адходаў, якія ўтвараюцца ў Рэспубліцы Беларусь»;</t>
  </si>
  <si>
    <t>пры фарміраванні афіцыйнай статыстычнай інфармацыі па статыстыцы адходаў вытворчасці ў разрэзе відаў эканамічнай дзейнасці:</t>
  </si>
  <si>
    <t>дазваляе забяспечыць вымярэнне ўплыву антрапагеннага ўздзеяння на навакольнае асяроддзе; аналіз дынамікі аб'ёму ўтварэння адходаў на адзінку ВУП дазваляе ацаніць матэрыялаёмістасць структуры вытворчасці.</t>
  </si>
  <si>
    <r>
      <rPr>
        <b/>
        <sz val="12"/>
        <color theme="1"/>
        <rFont val="Arial"/>
        <family val="2"/>
        <charset val="204"/>
      </rPr>
      <t>адходы вытворчасці</t>
    </r>
    <r>
      <rPr>
        <sz val="12"/>
        <color theme="1"/>
        <rFont val="Arial"/>
        <family val="2"/>
        <charset val="204"/>
      </rPr>
      <t xml:space="preserve"> ўключаюць адходы, якія ўтварыліся ў працэсе ажыццяўлення эканамічнай дзейнасці (вытворчасці прадукцыі, энергіі, выканання работ, аказання паслуг), пабочныя і звязаныя з гэтым прадукты здабычы і абагачэння карысных выкапняў;</t>
    </r>
  </si>
  <si>
    <t>Пералік адходаў, якія адносяцца да камунальных адходаў</t>
  </si>
  <si>
    <t>Найменне адходаў*</t>
  </si>
  <si>
    <t>1. Адходы спажывання</t>
  </si>
  <si>
    <t>2. Адходы вытворчасці</t>
  </si>
  <si>
    <t>Адходы прадуктаў харчавання, якія ўтрымліваюць кампаненты жывёльнага паходжання (мяса, тлушчы, кроў і іншае)</t>
  </si>
  <si>
    <t>Адходы кухань і прадпрыемстваў грамадскага харчавання</t>
  </si>
  <si>
    <t>Адходы вытворчасці, падобныя адходам жыццядзейнасці насельніцтва</t>
  </si>
  <si>
    <t>Раслінныя адходы ад прыбірання тэрыторый садоў, паркаў, сквераў, месцаў пахавання і іншых азялененых тэрыторый</t>
  </si>
  <si>
    <t>Іншыя адходы жыццядзейнасці насельніцтва і падобныя ім адходы вытворчасці, якія не ўвайшлі ў групу 2</t>
  </si>
  <si>
    <t>Іншыя попелашлаковые адходы і пыл ад тэрмічнай апрацоўкі адходаў і ад топачных установак, якія не ўвайшлі ў групу 3 (акрамя адходаў першага і другога класа небяспекі)</t>
  </si>
  <si>
    <t>Аб'екты па выкарыстанні камунальных адходаў у мэтах атрымання цеплавой і (або) электрычнай энергіі</t>
  </si>
  <si>
    <t>Адходы (смецце) ад прыбірання тэрыторый прамысловых прадпрыемстваў і арганізацый</t>
  </si>
  <si>
    <t>Адходы (смецце) ад прыбірання тэрыторыі і памяшканняў аб'ектаў аптова-рознічнага гандлю харчовымі таварамі</t>
  </si>
  <si>
    <t>Адходы (смецце) ад прыбірання тэрыторыі і памяшканняў аб'ектаў аптова-рознічнага гандлю прамысловымі таварамі</t>
  </si>
  <si>
    <t>Раслінныя адходы ад чысткі вадаёмаў</t>
  </si>
  <si>
    <t>Усяго ўтворана адходаў вытворчасці</t>
  </si>
  <si>
    <t>Утварэнне цвёрдых камунальных адходаў</t>
  </si>
  <si>
    <t>Адходы вытворчасці на адзінку ВУП</t>
  </si>
  <si>
    <t>Цвёрдыя камунальныя адходы на адзінку ВУП</t>
  </si>
  <si>
    <t>Па радку "Забеспячэнне электрычнасцю, газам, парай і кандыцыянаваным паветрам" адлюстраваны даныя па відзе эканамічнай дзейнасці "Вытворчасць і размеркаванне электраэнергіі, газу і вады" (секцыя Е ОКРБ 005-2006).</t>
  </si>
  <si>
    <t>Водазабеспячэнне; збор, апрацоўка і выдаленне адходаў, дзейнасць па ліквідацыі забруджванняў</t>
  </si>
  <si>
    <t>Утварэнне адходаў па крыніцах</t>
  </si>
  <si>
    <t>* Найменне і код адходаў прызначаны ў адпаведнасці з агульнадзяржаўным класіфікатарам 
Рэспублікі Беларусь ОКРБ 021-2019 "Класіфікатар адходаў, якія ўтвараюцца ў Рэспубліцы Беларусь".</t>
  </si>
  <si>
    <t>Паказчыкі 1 – 7 – па даных Міністэрства прыродных рэсурсаў і аховы навакольнага асяроддзя Рэспублікі Беларусь.</t>
  </si>
  <si>
    <t>Паказчык 8 – па даных Міністэрства жыллёва-камунальнай гаспадаркі Рэспублікі Беларусь.</t>
  </si>
  <si>
    <t>Насельніцтва краіны*</t>
  </si>
  <si>
    <t>Адходы вытворчасці на душу насельніцтва*</t>
  </si>
  <si>
    <t>Цвёрдыя камунальныя адходы на душу насельніцтва*</t>
  </si>
  <si>
    <t>кг / млн рублёў **</t>
  </si>
  <si>
    <t>* Пры разліку паказчыка за 2009 – 2019 гг. выкарыстана сярэднегадавая колькасць насельніцтва, якая скарэкціравана па выніках перапісу насельніцтва 2019 года.</t>
  </si>
  <si>
    <t>** Пачынаючы з 2016 года кілаграмаў на рубель (з улікам дэнамінацыі змяншэнне ў 10 000 разоў).</t>
  </si>
  <si>
    <t>...</t>
  </si>
  <si>
    <r>
      <t>Часовыя рады даных па паказчыках за перыяд 2005 – 2023 гг., Табліца I-1а. Утварэнне адходаў</t>
    </r>
    <r>
      <rPr>
        <sz val="14"/>
        <color indexed="8"/>
        <rFont val="Calibri"/>
        <family val="2"/>
      </rPr>
      <t xml:space="preserve">: </t>
    </r>
    <r>
      <rPr>
        <i/>
        <sz val="14"/>
        <color indexed="8"/>
        <rFont val="Calibri"/>
        <family val="2"/>
      </rPr>
      <t xml:space="preserve"> Беларусь</t>
    </r>
  </si>
  <si>
    <t>на 08.07.2024</t>
  </si>
  <si>
    <r>
      <t xml:space="preserve">ВУП па ППЗ у супастаўных цэнах (2021), па даных Сусветнага банка на </t>
    </r>
    <r>
      <rPr>
        <i/>
        <sz val="12"/>
        <rFont val="Calibri"/>
        <family val="2"/>
        <charset val="204"/>
      </rPr>
      <t>28.06.2024</t>
    </r>
  </si>
  <si>
    <r>
      <t xml:space="preserve">Часовыя рады даных па паказчыках за перыяд 2016 –  2023 гг., Табліца I-1b. Утварэнне адходаў вытворчасці па відах эканамічнай дзейнасці:  </t>
    </r>
    <r>
      <rPr>
        <i/>
        <sz val="14"/>
        <color indexed="8"/>
        <rFont val="Calibri"/>
        <family val="2"/>
        <charset val="204"/>
      </rPr>
      <t>Беларусь</t>
    </r>
  </si>
  <si>
    <t>за 2005-2023гг.</t>
  </si>
  <si>
    <r>
      <rPr>
        <b/>
        <sz val="12"/>
        <color theme="1"/>
        <rFont val="Arial"/>
        <family val="2"/>
        <charset val="204"/>
      </rPr>
      <t>адходы вытворчасці:</t>
    </r>
    <r>
      <rPr>
        <sz val="12"/>
        <color theme="1"/>
        <rFont val="Arial"/>
        <family val="2"/>
        <charset val="204"/>
      </rPr>
      <t xml:space="preserve"> форма дзяржаўнай статыстычнай справаздачнасці 
1-отходы (Минприроды) «Отчет об обращении с отходами производства»; адказным за фарміраванне афіцыйнай статыстычнай інфармацыі з'яўляецца Міністэрства прыродных рэсурсаў і аховы навакольнага асяроддзя Рэспублікі Беларусь;
</t>
    </r>
  </si>
  <si>
    <r>
      <rPr>
        <b/>
        <sz val="12"/>
        <color theme="1"/>
        <rFont val="Arial"/>
        <family val="2"/>
        <charset val="204"/>
      </rPr>
      <t>камунальныя адходы:</t>
    </r>
    <r>
      <rPr>
        <sz val="12"/>
        <color theme="1"/>
        <rFont val="Arial"/>
        <family val="2"/>
        <charset val="204"/>
      </rPr>
      <t xml:space="preserve"> адміністрацыйныя даныя; адказным за фарміраванне з'яўляецца Міністэрства жыллёва-камунальнай гаспадаркі Рэспублікі Беларусь.</t>
    </r>
  </si>
  <si>
    <t>у паказчыкі адходаў вытворчасці не ўключаюцца:
- радыеактыўныя адходы;
- прадукты жывёльнага паходжання;
- лом і адходы чорных металаў (акрамя адходаў, якія ўтрымліваюць поліхларыраваныя біфенілы або забруджаны імі);
- лом і адходы каляровых металаў (акрамя свінцовых акумулятараў, якія адпрацавалі, а таксама адходаў, якія ўтрымліваюць поліхларыраваныя біфенілы або забруджаны імі);
- адходы спажывання;</t>
  </si>
  <si>
    <r>
      <rPr>
        <b/>
        <sz val="12"/>
        <color theme="1"/>
        <rFont val="Arial"/>
        <family val="2"/>
        <charset val="204"/>
      </rPr>
      <t>камунальныя адходы</t>
    </r>
    <r>
      <rPr>
        <sz val="12"/>
        <color theme="1"/>
        <rFont val="Arial"/>
        <family val="2"/>
        <charset val="204"/>
      </rPr>
      <t xml:space="preserve"> ўключаюць адходы спажывання і адходы вытворчасці, уключаныя ў зацверджаны Міністэрствам жыллёва-камунальнай гаспадаркі Рэспублікі Беларусь пералік адходаў, якія односяцца да камунальных адходаў;</t>
    </r>
  </si>
  <si>
    <t>Іншыя віды эканамічнай дзейнасці ўключаюць ў сябе ўсе віды эканамічнай дзейнасці, не адлюстраваныя ў радках 1-5.</t>
  </si>
  <si>
    <t>Усе коды і назвы адходаў, якія адносяцца да адходаў, якія ўтвараюцца ў працэсе жыццядзейнасці чалавека, не звязанай з ажыццяўленнем эканамічнай дзейнасці, якія ўтвараюцца ў спажывецкіх кааператывах і садаводчых таварыствах, а таксама да смецця, якое ўтвараецца на землях агульнага карыстання</t>
  </si>
  <si>
    <t>утварэнне цвёрдых камунальных адходаў (далей - ЦКА);</t>
  </si>
  <si>
    <t>даныя аб масе утвораных ЦКА разлічваюцца як сума масы выкарыстаных ЦКА і масы пахаваных на палігонах ЦКА.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</si>
</sst>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28" x14ac:knownFonts="1">
    <font>
      <sz val="11"/>
      <color theme="1"/>
      <name val="Calibri"/>
      <family val="2"/>
      <scheme val="minor"/>
    </font>
    <font>
      <sz val="12"/>
      <color indexed="8"/>
      <name val="Calibri"/>
      <family val="2"/>
    </font>
    <font>
      <sz val="12"/>
      <color indexed="8"/>
      <name val="Calibri"/>
      <family val="2"/>
    </font>
    <font>
      <b/>
      <sz val="10"/>
      <color indexed="8"/>
      <name val="Calibri"/>
      <family val="2"/>
    </font>
    <font>
      <b/>
      <sz val="12"/>
      <color indexed="8"/>
      <name val="Calibri"/>
      <family val="2"/>
    </font>
    <font>
      <b/>
      <sz val="12"/>
      <color indexed="8"/>
      <name val="Calibri"/>
      <family val="2"/>
    </font>
    <font>
      <sz val="12"/>
      <name val="Calibri"/>
      <family val="2"/>
      <charset val="204"/>
    </font>
    <font>
      <b/>
      <sz val="14"/>
      <color indexed="8"/>
      <name val="Calibri"/>
      <family val="2"/>
    </font>
    <font>
      <sz val="14"/>
      <color indexed="8"/>
      <name val="Calibri"/>
      <family val="2"/>
    </font>
    <font>
      <i/>
      <sz val="14"/>
      <color indexed="8"/>
      <name val="Calibri"/>
      <family val="2"/>
    </font>
    <font>
      <b/>
      <sz val="12"/>
      <color indexed="8"/>
      <name val="Calibri"/>
      <family val="2"/>
      <charset val="204"/>
    </font>
    <font>
      <sz val="12"/>
      <name val="Calibri"/>
      <family val="2"/>
    </font>
    <font>
      <sz val="12"/>
      <color theme="1"/>
      <name val="Calibri"/>
      <family val="2"/>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
      <i/>
      <sz val="12"/>
      <color theme="1"/>
      <name val="Calibri"/>
      <family val="2"/>
      <charset val="204"/>
      <scheme val="minor"/>
    </font>
    <font>
      <sz val="8"/>
      <color rgb="FF000000"/>
      <name val="Arial"/>
      <family val="2"/>
      <charset val="204"/>
    </font>
    <font>
      <b/>
      <sz val="12"/>
      <color theme="1"/>
      <name val="Arial"/>
      <family val="2"/>
      <charset val="204"/>
    </font>
    <font>
      <sz val="12"/>
      <color theme="1"/>
      <name val="Arial"/>
      <family val="2"/>
      <charset val="204"/>
    </font>
    <font>
      <u/>
      <sz val="12"/>
      <color theme="1"/>
      <name val="Arial"/>
      <family val="2"/>
      <charset val="204"/>
    </font>
    <font>
      <sz val="10"/>
      <color theme="1"/>
      <name val="Arial"/>
      <family val="2"/>
      <charset val="204"/>
    </font>
    <font>
      <sz val="11"/>
      <color theme="1"/>
      <name val="Arial"/>
      <family val="2"/>
      <charset val="204"/>
    </font>
    <font>
      <b/>
      <sz val="10"/>
      <color theme="1"/>
      <name val="Arial"/>
      <family val="2"/>
      <charset val="204"/>
    </font>
    <font>
      <sz val="12"/>
      <color rgb="FF222222"/>
      <name val="Calibri"/>
      <family val="2"/>
      <charset val="204"/>
      <scheme val="minor"/>
    </font>
    <font>
      <i/>
      <sz val="14"/>
      <color indexed="8"/>
      <name val="Calibri"/>
      <family val="2"/>
      <charset val="204"/>
    </font>
    <font>
      <sz val="12"/>
      <name val="Calibri"/>
      <family val="2"/>
      <scheme val="minor"/>
    </font>
    <font>
      <i/>
      <sz val="12"/>
      <name val="Calibri"/>
      <family val="2"/>
      <charset val="204"/>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39997558519241921"/>
        <bgColor indexed="64"/>
      </patternFill>
    </fill>
  </fills>
  <borders count="2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9">
    <xf numFmtId="0" fontId="0" fillId="0" borderId="0" xfId="0"/>
    <xf numFmtId="0" fontId="0" fillId="2" borderId="0" xfId="0" applyFont="1" applyFill="1"/>
    <xf numFmtId="0" fontId="2" fillId="2" borderId="0" xfId="0" applyFont="1" applyFill="1"/>
    <xf numFmtId="0" fontId="2" fillId="2" borderId="0" xfId="0" applyFont="1" applyFill="1" applyAlignment="1">
      <alignment horizontal="justify"/>
    </xf>
    <xf numFmtId="0" fontId="2" fillId="2" borderId="1"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0" xfId="0" applyFont="1" applyFill="1" applyBorder="1" applyAlignment="1">
      <alignment horizontal="center" vertical="center"/>
    </xf>
    <xf numFmtId="0" fontId="4" fillId="3" borderId="0" xfId="0" applyFont="1" applyFill="1" applyAlignment="1">
      <alignment horizontal="center" wrapText="1"/>
    </xf>
    <xf numFmtId="0" fontId="5" fillId="3" borderId="0" xfId="0" applyFont="1" applyFill="1" applyAlignment="1">
      <alignment horizont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3" xfId="0" applyFont="1" applyFill="1" applyBorder="1" applyAlignment="1">
      <alignment horizontal="center" vertical="center"/>
    </xf>
    <xf numFmtId="0" fontId="2" fillId="2" borderId="3" xfId="0" applyFont="1" applyFill="1" applyBorder="1" applyAlignment="1">
      <alignment horizontal="center" vertical="top" wrapText="1"/>
    </xf>
    <xf numFmtId="0" fontId="12" fillId="0" borderId="0" xfId="0" applyFont="1"/>
    <xf numFmtId="0" fontId="12" fillId="0" borderId="3" xfId="0" applyFont="1" applyBorder="1"/>
    <xf numFmtId="0" fontId="12" fillId="0" borderId="0" xfId="0" applyFont="1" applyAlignment="1">
      <alignment horizontal="center" vertical="center"/>
    </xf>
    <xf numFmtId="0" fontId="12" fillId="0" borderId="3" xfId="0" applyFont="1" applyBorder="1" applyAlignment="1">
      <alignment horizontal="center" vertical="center"/>
    </xf>
    <xf numFmtId="0" fontId="13" fillId="4" borderId="3" xfId="0" applyFont="1" applyFill="1" applyBorder="1" applyAlignment="1">
      <alignment vertical="top" wrapText="1"/>
    </xf>
    <xf numFmtId="0" fontId="12"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2" fillId="4" borderId="3" xfId="0" applyFont="1" applyFill="1" applyBorder="1" applyAlignment="1">
      <alignment horizontal="center" vertical="center"/>
    </xf>
    <xf numFmtId="0" fontId="12" fillId="5" borderId="3" xfId="0" applyFont="1" applyFill="1" applyBorder="1" applyAlignment="1">
      <alignment horizontal="center" vertical="center"/>
    </xf>
    <xf numFmtId="0" fontId="10" fillId="2" borderId="2"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5" fillId="2" borderId="5" xfId="0" applyFont="1" applyFill="1" applyBorder="1"/>
    <xf numFmtId="0" fontId="0" fillId="2" borderId="6" xfId="0" applyFont="1" applyFill="1" applyBorder="1"/>
    <xf numFmtId="164" fontId="2" fillId="7" borderId="2" xfId="0" applyNumberFormat="1" applyFont="1" applyFill="1" applyBorder="1" applyAlignment="1">
      <alignment horizontal="center" vertical="center" wrapText="1"/>
    </xf>
    <xf numFmtId="164" fontId="1" fillId="7" borderId="2" xfId="0" applyNumberFormat="1" applyFont="1" applyFill="1" applyBorder="1" applyAlignment="1">
      <alignment horizontal="center" vertical="center" wrapText="1"/>
    </xf>
    <xf numFmtId="2" fontId="1" fillId="7" borderId="2" xfId="0" applyNumberFormat="1" applyFont="1" applyFill="1" applyBorder="1" applyAlignment="1">
      <alignment horizontal="center" vertical="center" wrapText="1"/>
    </xf>
    <xf numFmtId="164" fontId="1" fillId="4" borderId="2" xfId="0" applyNumberFormat="1" applyFont="1" applyFill="1" applyBorder="1" applyAlignment="1">
      <alignment horizontal="center" vertical="center" wrapText="1"/>
    </xf>
    <xf numFmtId="165" fontId="1" fillId="7" borderId="2" xfId="0" applyNumberFormat="1" applyFont="1" applyFill="1" applyBorder="1" applyAlignment="1">
      <alignment horizontal="center" vertical="center" wrapText="1"/>
    </xf>
    <xf numFmtId="165" fontId="1" fillId="7" borderId="3" xfId="0" applyNumberFormat="1" applyFont="1" applyFill="1" applyBorder="1" applyAlignment="1">
      <alignment horizontal="center" vertical="center" wrapText="1"/>
    </xf>
    <xf numFmtId="165" fontId="2" fillId="7" borderId="2" xfId="0" applyNumberFormat="1" applyFont="1" applyFill="1" applyBorder="1" applyAlignment="1">
      <alignment horizontal="center" vertical="center" wrapText="1"/>
    </xf>
    <xf numFmtId="165" fontId="12" fillId="4" borderId="3" xfId="0" applyNumberFormat="1" applyFont="1" applyFill="1" applyBorder="1" applyAlignment="1">
      <alignment horizontal="center" vertical="center"/>
    </xf>
    <xf numFmtId="165" fontId="12" fillId="5" borderId="3"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6" fillId="2" borderId="7" xfId="0" applyFont="1" applyFill="1" applyBorder="1" applyAlignment="1"/>
    <xf numFmtId="0" fontId="0" fillId="2" borderId="7" xfId="0" applyFont="1" applyFill="1" applyBorder="1" applyAlignment="1"/>
    <xf numFmtId="0" fontId="14" fillId="6" borderId="8" xfId="0" applyFont="1" applyFill="1" applyBorder="1" applyAlignment="1">
      <alignment wrapText="1"/>
    </xf>
    <xf numFmtId="0" fontId="12" fillId="6" borderId="8" xfId="0" applyFont="1" applyFill="1" applyBorder="1" applyAlignment="1">
      <alignment horizontal="center" vertical="center"/>
    </xf>
    <xf numFmtId="165" fontId="12" fillId="6" borderId="8" xfId="0" applyNumberFormat="1" applyFont="1" applyFill="1" applyBorder="1" applyAlignment="1">
      <alignment horizontal="center" vertical="center"/>
    </xf>
    <xf numFmtId="0" fontId="13" fillId="5" borderId="8" xfId="0" applyFont="1" applyFill="1" applyBorder="1" applyAlignment="1">
      <alignment horizontal="center" vertical="center" wrapText="1"/>
    </xf>
    <xf numFmtId="0" fontId="12" fillId="5" borderId="8" xfId="0" applyFont="1" applyFill="1" applyBorder="1" applyAlignment="1">
      <alignment horizontal="center" vertical="center"/>
    </xf>
    <xf numFmtId="165" fontId="12" fillId="5" borderId="8" xfId="0" applyNumberFormat="1" applyFont="1" applyFill="1" applyBorder="1" applyAlignment="1">
      <alignment horizontal="center" vertical="center"/>
    </xf>
    <xf numFmtId="0" fontId="0" fillId="3" borderId="0" xfId="0" applyFont="1" applyFill="1" applyAlignment="1">
      <alignment horizontal="left"/>
    </xf>
    <xf numFmtId="0" fontId="15" fillId="2" borderId="0" xfId="0" applyFont="1" applyFill="1"/>
    <xf numFmtId="0" fontId="12" fillId="0" borderId="0" xfId="0" applyFont="1" applyFill="1"/>
    <xf numFmtId="0" fontId="15" fillId="0" borderId="0" xfId="0" applyFont="1" applyFill="1"/>
    <xf numFmtId="0" fontId="0" fillId="0" borderId="0" xfId="0" applyFont="1" applyFill="1" applyAlignment="1">
      <alignment horizontal="left"/>
    </xf>
    <xf numFmtId="0" fontId="10" fillId="2" borderId="4" xfId="0" applyFont="1" applyFill="1" applyBorder="1" applyAlignment="1">
      <alignment vertical="center" wrapText="1"/>
    </xf>
    <xf numFmtId="0" fontId="2" fillId="2" borderId="10" xfId="0" applyFont="1" applyFill="1" applyBorder="1" applyAlignment="1">
      <alignment horizontal="center" vertical="center" wrapText="1"/>
    </xf>
    <xf numFmtId="165" fontId="11" fillId="4" borderId="4" xfId="0" applyNumberFormat="1" applyFont="1" applyFill="1" applyBorder="1" applyAlignment="1">
      <alignment horizontal="center" vertical="center" wrapText="1"/>
    </xf>
    <xf numFmtId="0" fontId="17" fillId="0" borderId="0" xfId="0" applyFont="1" applyAlignment="1">
      <alignment horizontal="right" vertical="top"/>
    </xf>
    <xf numFmtId="0" fontId="13" fillId="4" borderId="8" xfId="0" applyFont="1" applyFill="1" applyBorder="1" applyAlignment="1">
      <alignment vertical="top" wrapText="1"/>
    </xf>
    <xf numFmtId="0" fontId="13" fillId="4" borderId="8" xfId="0" applyFont="1" applyFill="1" applyBorder="1" applyAlignment="1">
      <alignment horizontal="center" vertical="center" wrapText="1"/>
    </xf>
    <xf numFmtId="0" fontId="12" fillId="4" borderId="8" xfId="0" applyFont="1" applyFill="1" applyBorder="1" applyAlignment="1">
      <alignment horizontal="center" vertical="center"/>
    </xf>
    <xf numFmtId="2" fontId="0" fillId="2" borderId="0" xfId="0" applyNumberFormat="1" applyFont="1" applyFill="1"/>
    <xf numFmtId="0" fontId="19" fillId="0" borderId="0" xfId="0" applyFont="1" applyAlignment="1">
      <alignment vertical="center"/>
    </xf>
    <xf numFmtId="0" fontId="20" fillId="0" borderId="0" xfId="0" applyFont="1"/>
    <xf numFmtId="0" fontId="19" fillId="0" borderId="0" xfId="0" applyFont="1" applyAlignment="1">
      <alignment horizontal="left" vertical="center" wrapText="1"/>
    </xf>
    <xf numFmtId="0" fontId="0" fillId="0" borderId="0" xfId="0" applyAlignment="1">
      <alignment horizontal="left" vertical="top"/>
    </xf>
    <xf numFmtId="0" fontId="19" fillId="0" borderId="0" xfId="0" applyFont="1" applyAlignment="1">
      <alignment horizontal="left" wrapText="1"/>
    </xf>
    <xf numFmtId="0" fontId="22" fillId="0" borderId="15" xfId="0" applyFont="1" applyBorder="1" applyAlignment="1">
      <alignment vertical="top"/>
    </xf>
    <xf numFmtId="0" fontId="22" fillId="0" borderId="15" xfId="0" applyFont="1" applyBorder="1" applyAlignment="1">
      <alignment vertical="top" wrapText="1"/>
    </xf>
    <xf numFmtId="0" fontId="23" fillId="0" borderId="0" xfId="0" applyFont="1" applyBorder="1" applyAlignment="1">
      <alignment horizontal="center" wrapText="1"/>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4" fillId="4" borderId="3" xfId="0" applyFont="1" applyFill="1" applyBorder="1" applyAlignment="1">
      <alignment horizontal="left" vertical="center" wrapText="1"/>
    </xf>
    <xf numFmtId="0" fontId="1" fillId="0" borderId="2" xfId="0" applyFont="1" applyFill="1" applyBorder="1" applyAlignment="1">
      <alignment horizontal="left" vertical="top" wrapText="1"/>
    </xf>
    <xf numFmtId="0" fontId="13" fillId="4" borderId="3" xfId="0" applyFont="1" applyFill="1" applyBorder="1" applyAlignment="1">
      <alignment vertical="center" wrapText="1"/>
    </xf>
    <xf numFmtId="0" fontId="24" fillId="4" borderId="16" xfId="0" applyFont="1" applyFill="1" applyBorder="1" applyAlignment="1">
      <alignment horizontal="left" vertical="center" wrapText="1"/>
    </xf>
    <xf numFmtId="0" fontId="13" fillId="5" borderId="8" xfId="0" applyFont="1" applyFill="1" applyBorder="1" applyAlignment="1">
      <alignment horizontal="left" vertical="center" wrapText="1" indent="1"/>
    </xf>
    <xf numFmtId="0" fontId="13" fillId="5" borderId="3" xfId="0" applyFont="1" applyFill="1" applyBorder="1" applyAlignment="1">
      <alignment horizontal="left" vertical="center" wrapText="1" indent="1"/>
    </xf>
    <xf numFmtId="0" fontId="18" fillId="0" borderId="0" xfId="0" applyFont="1" applyAlignment="1">
      <alignment horizontal="left" vertical="center" wrapText="1"/>
    </xf>
    <xf numFmtId="0" fontId="22" fillId="0" borderId="15" xfId="0" applyFont="1" applyBorder="1" applyAlignment="1">
      <alignment horizontal="center" vertical="center"/>
    </xf>
    <xf numFmtId="0" fontId="26" fillId="0" borderId="3" xfId="0" applyFont="1" applyFill="1" applyBorder="1" applyAlignment="1">
      <alignment horizontal="center" vertical="center"/>
    </xf>
    <xf numFmtId="0" fontId="0" fillId="2" borderId="0" xfId="0" applyFont="1" applyFill="1" applyBorder="1" applyAlignment="1">
      <alignment horizontal="left"/>
    </xf>
    <xf numFmtId="0" fontId="0" fillId="2" borderId="9" xfId="0" applyFont="1" applyFill="1" applyBorder="1" applyAlignment="1">
      <alignment horizontal="left"/>
    </xf>
    <xf numFmtId="0" fontId="0" fillId="2" borderId="10" xfId="0" applyFont="1" applyFill="1" applyBorder="1" applyAlignment="1">
      <alignment horizontal="left"/>
    </xf>
    <xf numFmtId="0" fontId="13" fillId="4" borderId="4" xfId="0" applyFont="1" applyFill="1" applyBorder="1" applyAlignment="1">
      <alignment vertical="top" wrapText="1"/>
    </xf>
    <xf numFmtId="0" fontId="13" fillId="4" borderId="4" xfId="0" applyFont="1" applyFill="1" applyBorder="1" applyAlignment="1">
      <alignment horizontal="center" vertical="center" wrapText="1"/>
    </xf>
    <xf numFmtId="0" fontId="12" fillId="4" borderId="4" xfId="0" applyFont="1" applyFill="1" applyBorder="1" applyAlignment="1">
      <alignment horizontal="center" vertical="center"/>
    </xf>
    <xf numFmtId="164" fontId="1" fillId="4" borderId="8" xfId="0" applyNumberFormat="1" applyFont="1" applyFill="1" applyBorder="1" applyAlignment="1">
      <alignment horizontal="center" vertical="center" wrapText="1"/>
    </xf>
    <xf numFmtId="0" fontId="16" fillId="0" borderId="7" xfId="0" applyFont="1" applyFill="1" applyBorder="1" applyAlignment="1"/>
    <xf numFmtId="165" fontId="1" fillId="4" borderId="8" xfId="0" applyNumberFormat="1" applyFont="1" applyFill="1" applyBorder="1" applyAlignment="1">
      <alignment horizontal="center" vertical="center" wrapText="1"/>
    </xf>
    <xf numFmtId="165" fontId="12" fillId="4" borderId="8" xfId="0" applyNumberFormat="1" applyFont="1" applyFill="1" applyBorder="1" applyAlignment="1">
      <alignment horizontal="center" vertical="center"/>
    </xf>
    <xf numFmtId="165" fontId="1" fillId="4" borderId="2" xfId="0" applyNumberFormat="1" applyFont="1" applyFill="1" applyBorder="1" applyAlignment="1">
      <alignment horizontal="center" vertical="center" wrapText="1"/>
    </xf>
    <xf numFmtId="166" fontId="1" fillId="4" borderId="8" xfId="0" applyNumberFormat="1" applyFont="1" applyFill="1" applyBorder="1" applyAlignment="1">
      <alignment horizontal="center" vertical="center" wrapText="1"/>
    </xf>
    <xf numFmtId="166" fontId="1" fillId="4" borderId="2" xfId="0" applyNumberFormat="1" applyFont="1" applyFill="1" applyBorder="1" applyAlignment="1">
      <alignment horizontal="center" vertical="center" wrapText="1"/>
    </xf>
    <xf numFmtId="165" fontId="6" fillId="4" borderId="2" xfId="0" applyNumberFormat="1" applyFont="1" applyFill="1" applyBorder="1" applyAlignment="1">
      <alignment horizontal="center" vertical="center"/>
    </xf>
    <xf numFmtId="165" fontId="11" fillId="4" borderId="2" xfId="0" applyNumberFormat="1" applyFont="1" applyFill="1" applyBorder="1" applyAlignment="1">
      <alignment horizontal="center" vertical="center" wrapText="1"/>
    </xf>
    <xf numFmtId="0" fontId="7" fillId="4" borderId="0" xfId="0" applyFont="1" applyFill="1" applyAlignment="1">
      <alignment horizontal="center" wrapText="1"/>
    </xf>
    <xf numFmtId="0" fontId="16" fillId="2" borderId="7" xfId="0" applyFont="1" applyFill="1" applyBorder="1" applyAlignment="1">
      <alignment horizontal="right"/>
    </xf>
    <xf numFmtId="0" fontId="1" fillId="8" borderId="13" xfId="0" applyFont="1" applyFill="1" applyBorder="1" applyAlignment="1">
      <alignment horizontal="center" vertical="top" wrapText="1"/>
    </xf>
    <xf numFmtId="0" fontId="1" fillId="8" borderId="14" xfId="0" applyFont="1" applyFill="1" applyBorder="1" applyAlignment="1">
      <alignment horizontal="center" vertical="top" wrapText="1"/>
    </xf>
    <xf numFmtId="0" fontId="1" fillId="8" borderId="1" xfId="0" applyFont="1" applyFill="1" applyBorder="1" applyAlignment="1">
      <alignment horizontal="center" vertical="top" wrapText="1"/>
    </xf>
    <xf numFmtId="0" fontId="1" fillId="8" borderId="13"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0" fillId="2" borderId="12" xfId="0" applyFont="1" applyFill="1" applyBorder="1" applyAlignment="1">
      <alignment horizontal="left"/>
    </xf>
    <xf numFmtId="0" fontId="0" fillId="2" borderId="7" xfId="0" applyFont="1" applyFill="1" applyBorder="1" applyAlignment="1">
      <alignment horizontal="left"/>
    </xf>
    <xf numFmtId="0" fontId="0" fillId="2" borderId="2" xfId="0" applyFont="1" applyFill="1" applyBorder="1" applyAlignment="1">
      <alignment horizontal="left"/>
    </xf>
    <xf numFmtId="0" fontId="4" fillId="2" borderId="7" xfId="0" applyFont="1" applyFill="1" applyBorder="1" applyAlignment="1">
      <alignment horizontal="center"/>
    </xf>
    <xf numFmtId="0" fontId="3" fillId="2" borderId="7" xfId="0" applyFont="1" applyFill="1" applyBorder="1" applyAlignment="1">
      <alignment horizontal="center"/>
    </xf>
    <xf numFmtId="0" fontId="0" fillId="2" borderId="9" xfId="0" applyFill="1" applyBorder="1" applyAlignment="1">
      <alignment horizontal="left" wrapText="1"/>
    </xf>
    <xf numFmtId="0" fontId="0" fillId="2" borderId="0" xfId="0" applyFill="1" applyBorder="1" applyAlignment="1">
      <alignment horizontal="left" wrapText="1"/>
    </xf>
    <xf numFmtId="0" fontId="0" fillId="2" borderId="10" xfId="0" applyFill="1" applyBorder="1" applyAlignment="1">
      <alignment horizontal="left" wrapText="1"/>
    </xf>
    <xf numFmtId="0" fontId="0" fillId="2" borderId="6" xfId="0" applyFont="1" applyFill="1" applyBorder="1" applyAlignment="1">
      <alignment horizontal="center"/>
    </xf>
    <xf numFmtId="0" fontId="0" fillId="2" borderId="11" xfId="0" applyFont="1" applyFill="1" applyBorder="1" applyAlignment="1">
      <alignment horizontal="center"/>
    </xf>
    <xf numFmtId="0" fontId="12" fillId="8" borderId="13" xfId="0" applyFont="1" applyFill="1" applyBorder="1" applyAlignment="1">
      <alignment horizontal="center"/>
    </xf>
    <xf numFmtId="0" fontId="12" fillId="8" borderId="14" xfId="0" applyFont="1" applyFill="1" applyBorder="1" applyAlignment="1">
      <alignment horizontal="center"/>
    </xf>
    <xf numFmtId="0" fontId="12" fillId="8" borderId="1" xfId="0" applyFont="1" applyFill="1" applyBorder="1" applyAlignment="1">
      <alignment horizont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 xfId="0" applyFont="1" applyBorder="1" applyAlignment="1">
      <alignment horizontal="center" vertical="top" wrapText="1"/>
    </xf>
    <xf numFmtId="0" fontId="22" fillId="0" borderId="15" xfId="0" applyFont="1" applyBorder="1" applyAlignment="1">
      <alignment horizontal="left" vertical="top" wrapText="1"/>
    </xf>
    <xf numFmtId="0" fontId="18" fillId="0" borderId="0" xfId="0" applyFont="1" applyBorder="1" applyAlignment="1">
      <alignment horizontal="center" wrapText="1"/>
    </xf>
    <xf numFmtId="0" fontId="21" fillId="0" borderId="0" xfId="0" applyFont="1" applyAlignment="1">
      <alignment horizontal="left"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5" xfId="0" applyFont="1" applyBorder="1" applyAlignment="1">
      <alignment horizontal="left" vertical="center" wrapText="1"/>
    </xf>
    <xf numFmtId="0" fontId="19" fillId="0" borderId="0" xfId="0" applyFont="1" applyAlignment="1">
      <alignment horizontal="left" vertical="center" wrapText="1"/>
    </xf>
    <xf numFmtId="0" fontId="18" fillId="9" borderId="0" xfId="0" applyFont="1" applyFill="1" applyBorder="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top"/>
    </xf>
    <xf numFmtId="0" fontId="18" fillId="9" borderId="0" xfId="0" applyFont="1" applyFill="1" applyAlignment="1">
      <alignment horizontal="left" vertical="center"/>
    </xf>
    <xf numFmtId="0" fontId="19" fillId="0" borderId="0" xfId="0" applyFont="1" applyAlignment="1">
      <alignment horizontal="left" vertical="top" wrapText="1"/>
    </xf>
    <xf numFmtId="0" fontId="19" fillId="0" borderId="0" xfId="0" applyFont="1" applyAlignment="1">
      <alignment horizontal="left" vertical="center" wrapText="1" indent="5"/>
    </xf>
    <xf numFmtId="0" fontId="18" fillId="0" borderId="0" xfId="0" applyFont="1" applyAlignment="1">
      <alignment horizontal="left" vertical="center" wrapText="1"/>
    </xf>
    <xf numFmtId="0" fontId="18" fillId="9" borderId="0" xfId="0" applyFont="1" applyFill="1" applyAlignment="1">
      <alignment horizontal="left"/>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
  <sheetViews>
    <sheetView tabSelected="1" zoomScale="70" zoomScaleNormal="70" workbookViewId="0">
      <selection activeCell="B1" sqref="B1:V1"/>
    </sheetView>
  </sheetViews>
  <sheetFormatPr defaultColWidth="11.42578125" defaultRowHeight="15" x14ac:dyDescent="0.25"/>
  <cols>
    <col min="1" max="1" width="7.7109375" style="1" customWidth="1"/>
    <col min="2" max="2" width="47.42578125" style="1" customWidth="1"/>
    <col min="3" max="3" width="18.7109375" style="1" customWidth="1"/>
    <col min="4" max="14" width="15.42578125" style="1" bestFit="1" customWidth="1"/>
    <col min="15" max="15" width="16.5703125" style="1" customWidth="1"/>
    <col min="16" max="16" width="15.42578125" style="1" bestFit="1" customWidth="1"/>
    <col min="17" max="17" width="14.42578125" style="1" customWidth="1"/>
    <col min="18" max="18" width="12.42578125" style="1" bestFit="1" customWidth="1"/>
    <col min="19" max="16384" width="11.42578125" style="1"/>
  </cols>
  <sheetData>
    <row r="1" spans="1:22" ht="21" customHeight="1" x14ac:dyDescent="0.3">
      <c r="A1" s="8"/>
      <c r="B1" s="99" t="s">
        <v>147</v>
      </c>
      <c r="C1" s="99"/>
      <c r="D1" s="99"/>
      <c r="E1" s="99"/>
      <c r="F1" s="99"/>
      <c r="G1" s="99"/>
      <c r="H1" s="99"/>
      <c r="I1" s="99"/>
      <c r="J1" s="99"/>
      <c r="K1" s="99"/>
      <c r="L1" s="99"/>
      <c r="M1" s="99"/>
      <c r="N1" s="99"/>
      <c r="O1" s="99"/>
      <c r="P1" s="99"/>
      <c r="Q1" s="99"/>
      <c r="R1" s="99"/>
      <c r="S1" s="99"/>
      <c r="T1" s="99"/>
      <c r="U1" s="99"/>
      <c r="V1" s="99"/>
    </row>
    <row r="2" spans="1:22" ht="21" customHeight="1" x14ac:dyDescent="0.25">
      <c r="A2" s="8"/>
      <c r="B2" s="9"/>
      <c r="C2" s="9"/>
      <c r="D2" s="10"/>
      <c r="E2" s="10"/>
      <c r="F2" s="10"/>
      <c r="G2" s="10"/>
      <c r="H2" s="10"/>
      <c r="I2" s="10"/>
      <c r="J2" s="10"/>
      <c r="K2" s="10"/>
      <c r="L2" s="10"/>
    </row>
    <row r="3" spans="1:22" ht="16.5" thickBot="1" x14ac:dyDescent="0.3">
      <c r="A3" s="8"/>
      <c r="B3" s="110"/>
      <c r="C3" s="111"/>
      <c r="D3" s="111"/>
      <c r="E3" s="111"/>
      <c r="F3" s="111"/>
      <c r="G3" s="111"/>
      <c r="H3" s="111"/>
      <c r="I3" s="111"/>
      <c r="J3" s="111"/>
      <c r="K3" s="111"/>
      <c r="M3" s="44"/>
      <c r="N3" s="45"/>
      <c r="O3" s="44"/>
      <c r="R3" s="44"/>
      <c r="S3" s="44"/>
      <c r="U3" s="100" t="s">
        <v>148</v>
      </c>
      <c r="V3" s="100"/>
    </row>
    <row r="4" spans="1:22" s="2" customFormat="1" ht="16.5" thickBot="1" x14ac:dyDescent="0.3">
      <c r="A4" s="12"/>
      <c r="B4" s="4"/>
      <c r="C4" s="73" t="s">
        <v>35</v>
      </c>
      <c r="D4" s="4">
        <v>2005</v>
      </c>
      <c r="E4" s="4">
        <v>2006</v>
      </c>
      <c r="F4" s="4">
        <v>2007</v>
      </c>
      <c r="G4" s="4">
        <v>2008</v>
      </c>
      <c r="H4" s="4">
        <v>2009</v>
      </c>
      <c r="I4" s="4">
        <v>2010</v>
      </c>
      <c r="J4" s="4">
        <v>2011</v>
      </c>
      <c r="K4" s="4">
        <v>2012</v>
      </c>
      <c r="L4" s="15">
        <v>2013</v>
      </c>
      <c r="M4" s="15">
        <v>2014</v>
      </c>
      <c r="N4" s="15">
        <v>2015</v>
      </c>
      <c r="O4" s="15">
        <v>2016</v>
      </c>
      <c r="P4" s="15">
        <v>2017</v>
      </c>
      <c r="Q4" s="15">
        <v>2018</v>
      </c>
      <c r="R4" s="15">
        <v>2019</v>
      </c>
      <c r="S4" s="15">
        <v>2020</v>
      </c>
      <c r="T4" s="15">
        <v>2021</v>
      </c>
      <c r="U4" s="15">
        <v>2022</v>
      </c>
      <c r="V4" s="15">
        <v>2023</v>
      </c>
    </row>
    <row r="5" spans="1:22" s="2" customFormat="1" ht="16.5" thickBot="1" x14ac:dyDescent="0.3">
      <c r="A5" s="11"/>
      <c r="B5" s="101" t="s">
        <v>136</v>
      </c>
      <c r="C5" s="102"/>
      <c r="D5" s="102"/>
      <c r="E5" s="102"/>
      <c r="F5" s="102"/>
      <c r="G5" s="102"/>
      <c r="H5" s="102"/>
      <c r="I5" s="102"/>
      <c r="J5" s="102"/>
      <c r="K5" s="102"/>
      <c r="L5" s="102"/>
      <c r="M5" s="102"/>
      <c r="N5" s="102"/>
      <c r="O5" s="102"/>
      <c r="P5" s="102"/>
      <c r="Q5" s="102"/>
      <c r="R5" s="102"/>
      <c r="S5" s="102"/>
      <c r="T5" s="102"/>
      <c r="U5" s="102"/>
      <c r="V5" s="103"/>
    </row>
    <row r="6" spans="1:22" s="2" customFormat="1" ht="18" customHeight="1" thickBot="1" x14ac:dyDescent="0.3">
      <c r="A6" s="13">
        <v>1</v>
      </c>
      <c r="B6" s="5" t="s">
        <v>36</v>
      </c>
      <c r="C6" s="29" t="s">
        <v>0</v>
      </c>
      <c r="D6" s="28" t="s">
        <v>1</v>
      </c>
      <c r="E6" s="28" t="s">
        <v>1</v>
      </c>
      <c r="F6" s="28" t="s">
        <v>1</v>
      </c>
      <c r="G6" s="28" t="s">
        <v>1</v>
      </c>
      <c r="H6" s="28" t="s">
        <v>1</v>
      </c>
      <c r="I6" s="94">
        <v>440.4</v>
      </c>
      <c r="J6" s="94">
        <v>400.7</v>
      </c>
      <c r="K6" s="94">
        <v>236.7</v>
      </c>
      <c r="L6" s="92">
        <v>212</v>
      </c>
      <c r="M6" s="92">
        <v>248.4</v>
      </c>
      <c r="N6" s="92">
        <v>414</v>
      </c>
      <c r="O6" s="92">
        <v>563.9</v>
      </c>
      <c r="P6" s="92">
        <v>620.95000000000005</v>
      </c>
      <c r="Q6" s="95">
        <v>698.9</v>
      </c>
      <c r="R6" s="92">
        <v>727.41</v>
      </c>
      <c r="S6" s="92">
        <v>997.05</v>
      </c>
      <c r="T6" s="92">
        <v>702.35</v>
      </c>
      <c r="U6" s="92">
        <v>702.81</v>
      </c>
      <c r="V6" s="92">
        <v>681.15</v>
      </c>
    </row>
    <row r="7" spans="1:22" s="2" customFormat="1" ht="16.5" thickBot="1" x14ac:dyDescent="0.3">
      <c r="A7" s="13">
        <v>2</v>
      </c>
      <c r="B7" s="5" t="s">
        <v>37</v>
      </c>
      <c r="C7" s="30" t="s">
        <v>0</v>
      </c>
      <c r="D7" s="28" t="s">
        <v>1</v>
      </c>
      <c r="E7" s="28" t="s">
        <v>1</v>
      </c>
      <c r="F7" s="28" t="s">
        <v>1</v>
      </c>
      <c r="G7" s="28" t="s">
        <v>1</v>
      </c>
      <c r="H7" s="28" t="s">
        <v>1</v>
      </c>
      <c r="I7" s="94">
        <v>1431.3</v>
      </c>
      <c r="J7" s="94">
        <v>4740.6000000000004</v>
      </c>
      <c r="K7" s="94">
        <v>4021.9</v>
      </c>
      <c r="L7" s="94">
        <v>4856.3999999999996</v>
      </c>
      <c r="M7" s="94">
        <v>5573</v>
      </c>
      <c r="N7" s="94">
        <v>4161</v>
      </c>
      <c r="O7" s="94">
        <v>1253.4000000000001</v>
      </c>
      <c r="P7" s="94">
        <v>1011.93</v>
      </c>
      <c r="Q7" s="96">
        <v>1207.1099999999999</v>
      </c>
      <c r="R7" s="94">
        <v>1248.77</v>
      </c>
      <c r="S7" s="94">
        <v>455.87</v>
      </c>
      <c r="T7" s="92">
        <v>1670.84</v>
      </c>
      <c r="U7" s="92">
        <v>1675.63</v>
      </c>
      <c r="V7" s="92">
        <v>630.27</v>
      </c>
    </row>
    <row r="8" spans="1:22" s="2" customFormat="1" ht="16.5" thickBot="1" x14ac:dyDescent="0.3">
      <c r="A8" s="13">
        <v>3</v>
      </c>
      <c r="B8" s="5" t="s">
        <v>38</v>
      </c>
      <c r="C8" s="30" t="s">
        <v>0</v>
      </c>
      <c r="D8" s="28" t="s">
        <v>1</v>
      </c>
      <c r="E8" s="28" t="s">
        <v>1</v>
      </c>
      <c r="F8" s="28" t="s">
        <v>1</v>
      </c>
      <c r="G8" s="28" t="s">
        <v>1</v>
      </c>
      <c r="H8" s="28" t="s">
        <v>1</v>
      </c>
      <c r="I8" s="94">
        <v>39228.9</v>
      </c>
      <c r="J8" s="94">
        <v>35509.9</v>
      </c>
      <c r="K8" s="94">
        <v>30775</v>
      </c>
      <c r="L8" s="94">
        <v>26977.200000000001</v>
      </c>
      <c r="M8" s="94">
        <v>38836.199999999997</v>
      </c>
      <c r="N8" s="94">
        <v>38605</v>
      </c>
      <c r="O8" s="94">
        <v>42900.1</v>
      </c>
      <c r="P8" s="94">
        <v>47855.25</v>
      </c>
      <c r="Q8" s="96">
        <v>52024.99</v>
      </c>
      <c r="R8" s="94">
        <v>50887.63</v>
      </c>
      <c r="S8" s="94">
        <v>50016.570000000014</v>
      </c>
      <c r="T8" s="92">
        <v>50506.83</v>
      </c>
      <c r="U8" s="92">
        <v>27890.6</v>
      </c>
      <c r="V8" s="92">
        <v>40046.239999999998</v>
      </c>
    </row>
    <row r="9" spans="1:22" s="2" customFormat="1" ht="32.25" customHeight="1" thickBot="1" x14ac:dyDescent="0.3">
      <c r="A9" s="13">
        <v>4</v>
      </c>
      <c r="B9" s="76" t="s">
        <v>73</v>
      </c>
      <c r="C9" s="30" t="s">
        <v>0</v>
      </c>
      <c r="D9" s="28" t="s">
        <v>1</v>
      </c>
      <c r="E9" s="28" t="s">
        <v>1</v>
      </c>
      <c r="F9" s="28" t="s">
        <v>1</v>
      </c>
      <c r="G9" s="28" t="s">
        <v>1</v>
      </c>
      <c r="H9" s="28" t="s">
        <v>1</v>
      </c>
      <c r="I9" s="94">
        <v>170.4</v>
      </c>
      <c r="J9" s="94">
        <v>450.8</v>
      </c>
      <c r="K9" s="94">
        <v>156.9</v>
      </c>
      <c r="L9" s="94">
        <v>488.9</v>
      </c>
      <c r="M9" s="94">
        <v>509</v>
      </c>
      <c r="N9" s="94">
        <v>1002</v>
      </c>
      <c r="O9" s="94">
        <v>276.5</v>
      </c>
      <c r="P9" s="94">
        <v>447.49</v>
      </c>
      <c r="Q9" s="96">
        <v>705.89</v>
      </c>
      <c r="R9" s="94">
        <v>661.37</v>
      </c>
      <c r="S9" s="94">
        <v>499.31</v>
      </c>
      <c r="T9" s="92">
        <v>511.25</v>
      </c>
      <c r="U9" s="92">
        <v>560.98</v>
      </c>
      <c r="V9" s="92">
        <v>618.82000000000005</v>
      </c>
    </row>
    <row r="10" spans="1:22" s="2" customFormat="1" ht="16.5" thickBot="1" x14ac:dyDescent="0.3">
      <c r="A10" s="13">
        <v>5</v>
      </c>
      <c r="B10" s="5" t="s">
        <v>39</v>
      </c>
      <c r="C10" s="30" t="s">
        <v>0</v>
      </c>
      <c r="D10" s="28" t="s">
        <v>1</v>
      </c>
      <c r="E10" s="28" t="s">
        <v>1</v>
      </c>
      <c r="F10" s="28" t="s">
        <v>1</v>
      </c>
      <c r="G10" s="28" t="s">
        <v>1</v>
      </c>
      <c r="H10" s="28" t="s">
        <v>1</v>
      </c>
      <c r="I10" s="94">
        <v>1136.8</v>
      </c>
      <c r="J10" s="94">
        <v>752.8</v>
      </c>
      <c r="K10" s="94">
        <v>433.7</v>
      </c>
      <c r="L10" s="94">
        <v>467.9</v>
      </c>
      <c r="M10" s="94">
        <v>321.3</v>
      </c>
      <c r="N10" s="94">
        <v>493</v>
      </c>
      <c r="O10" s="94">
        <v>1172.3</v>
      </c>
      <c r="P10" s="94">
        <v>1446.76</v>
      </c>
      <c r="Q10" s="96">
        <v>1682.41</v>
      </c>
      <c r="R10" s="94">
        <v>1976.61</v>
      </c>
      <c r="S10" s="94">
        <v>1856.98</v>
      </c>
      <c r="T10" s="92">
        <v>1756.94</v>
      </c>
      <c r="U10" s="92">
        <v>1713.15</v>
      </c>
      <c r="V10" s="92">
        <v>2088.89</v>
      </c>
    </row>
    <row r="11" spans="1:22" s="2" customFormat="1" ht="16.5" thickBot="1" x14ac:dyDescent="0.3">
      <c r="A11" s="13">
        <v>6</v>
      </c>
      <c r="B11" s="6" t="s">
        <v>76</v>
      </c>
      <c r="C11" s="30" t="s">
        <v>0</v>
      </c>
      <c r="D11" s="28" t="s">
        <v>1</v>
      </c>
      <c r="E11" s="28" t="s">
        <v>1</v>
      </c>
      <c r="F11" s="28" t="s">
        <v>1</v>
      </c>
      <c r="G11" s="28" t="s">
        <v>1</v>
      </c>
      <c r="H11" s="28" t="s">
        <v>1</v>
      </c>
      <c r="I11" s="94">
        <v>1367.6</v>
      </c>
      <c r="J11" s="94">
        <v>2452.6999999999998</v>
      </c>
      <c r="K11" s="94">
        <v>5222.8999999999996</v>
      </c>
      <c r="L11" s="94">
        <v>7302.6</v>
      </c>
      <c r="M11" s="94">
        <v>7041.4</v>
      </c>
      <c r="N11" s="94">
        <v>5190.3</v>
      </c>
      <c r="O11" s="94">
        <v>3282</v>
      </c>
      <c r="P11" s="94">
        <v>4123.6000000000004</v>
      </c>
      <c r="Q11" s="96">
        <v>4404.0999999999985</v>
      </c>
      <c r="R11" s="94">
        <v>5335.0499999999993</v>
      </c>
      <c r="S11" s="94">
        <v>7357.66</v>
      </c>
      <c r="T11" s="92">
        <v>7101.8</v>
      </c>
      <c r="U11" s="92">
        <v>6617.2799999999988</v>
      </c>
      <c r="V11" s="92">
        <v>6338.58</v>
      </c>
    </row>
    <row r="12" spans="1:22" s="2" customFormat="1" ht="16.5" thickBot="1" x14ac:dyDescent="0.3">
      <c r="A12" s="13">
        <v>7</v>
      </c>
      <c r="B12" s="27" t="s">
        <v>130</v>
      </c>
      <c r="C12" s="30" t="s">
        <v>0</v>
      </c>
      <c r="D12" s="37">
        <v>34782</v>
      </c>
      <c r="E12" s="37">
        <v>33455</v>
      </c>
      <c r="F12" s="37">
        <v>37955</v>
      </c>
      <c r="G12" s="37">
        <v>39768</v>
      </c>
      <c r="H12" s="37">
        <v>27277</v>
      </c>
      <c r="I12" s="37">
        <f t="shared" ref="I12:P12" si="0">SUM(I6:I11)</f>
        <v>43775.4</v>
      </c>
      <c r="J12" s="37">
        <f t="shared" si="0"/>
        <v>44307.500000000007</v>
      </c>
      <c r="K12" s="37">
        <f t="shared" si="0"/>
        <v>40847.1</v>
      </c>
      <c r="L12" s="38">
        <f t="shared" si="0"/>
        <v>40305</v>
      </c>
      <c r="M12" s="38">
        <f t="shared" si="0"/>
        <v>52529.3</v>
      </c>
      <c r="N12" s="38">
        <f t="shared" si="0"/>
        <v>49865.3</v>
      </c>
      <c r="O12" s="38">
        <f t="shared" si="0"/>
        <v>49448.200000000004</v>
      </c>
      <c r="P12" s="38">
        <f t="shared" si="0"/>
        <v>55505.979999999996</v>
      </c>
      <c r="Q12" s="38">
        <f t="shared" ref="Q12:U12" si="1">SUM(Q6:Q11)</f>
        <v>60723.4</v>
      </c>
      <c r="R12" s="38">
        <f t="shared" si="1"/>
        <v>60836.84</v>
      </c>
      <c r="S12" s="38">
        <f t="shared" si="1"/>
        <v>61183.440000000017</v>
      </c>
      <c r="T12" s="38">
        <f t="shared" si="1"/>
        <v>62250.010000000009</v>
      </c>
      <c r="U12" s="38">
        <f t="shared" si="1"/>
        <v>39160.449999999997</v>
      </c>
      <c r="V12" s="38">
        <f t="shared" ref="V12" si="2">SUM(V6:V11)</f>
        <v>50403.95</v>
      </c>
    </row>
    <row r="13" spans="1:22" s="2" customFormat="1" ht="16.5" thickBot="1" x14ac:dyDescent="0.3">
      <c r="A13" s="13">
        <v>8</v>
      </c>
      <c r="B13" s="57" t="s">
        <v>131</v>
      </c>
      <c r="C13" s="58" t="s">
        <v>0</v>
      </c>
      <c r="D13" s="59" t="s">
        <v>1</v>
      </c>
      <c r="E13" s="59" t="s">
        <v>1</v>
      </c>
      <c r="F13" s="59" t="s">
        <v>1</v>
      </c>
      <c r="G13" s="59" t="s">
        <v>1</v>
      </c>
      <c r="H13" s="59" t="s">
        <v>1</v>
      </c>
      <c r="I13" s="97">
        <v>3689.9</v>
      </c>
      <c r="J13" s="97">
        <v>3832.2</v>
      </c>
      <c r="K13" s="97">
        <v>3728</v>
      </c>
      <c r="L13" s="97">
        <v>3681.7</v>
      </c>
      <c r="M13" s="97">
        <v>3722.8</v>
      </c>
      <c r="N13" s="97">
        <v>3734.6</v>
      </c>
      <c r="O13" s="97">
        <v>3794</v>
      </c>
      <c r="P13" s="97">
        <v>3801.4</v>
      </c>
      <c r="Q13" s="97">
        <v>3795.3</v>
      </c>
      <c r="R13" s="97">
        <v>3784.8</v>
      </c>
      <c r="S13" s="97">
        <v>4070.4</v>
      </c>
      <c r="T13" s="97">
        <v>3970.2</v>
      </c>
      <c r="U13" s="97">
        <v>3994.3</v>
      </c>
      <c r="V13" s="97">
        <v>3982.6</v>
      </c>
    </row>
    <row r="14" spans="1:22" s="2" customFormat="1" ht="20.25" customHeight="1" thickBot="1" x14ac:dyDescent="0.3">
      <c r="A14" s="13"/>
      <c r="B14" s="104"/>
      <c r="C14" s="105"/>
      <c r="D14" s="105"/>
      <c r="E14" s="105"/>
      <c r="F14" s="105"/>
      <c r="G14" s="105"/>
      <c r="H14" s="105"/>
      <c r="I14" s="105"/>
      <c r="J14" s="105"/>
      <c r="K14" s="105"/>
      <c r="L14" s="105"/>
      <c r="M14" s="105"/>
      <c r="N14" s="105"/>
      <c r="O14" s="105"/>
      <c r="P14" s="105"/>
      <c r="Q14" s="105"/>
      <c r="R14" s="105"/>
      <c r="S14" s="105"/>
      <c r="T14" s="105"/>
      <c r="U14" s="105"/>
      <c r="V14" s="106"/>
    </row>
    <row r="15" spans="1:22" s="2" customFormat="1" ht="16.5" thickBot="1" x14ac:dyDescent="0.3">
      <c r="A15" s="13">
        <v>9</v>
      </c>
      <c r="B15" s="7" t="s">
        <v>140</v>
      </c>
      <c r="C15" s="29" t="s">
        <v>74</v>
      </c>
      <c r="D15" s="36">
        <v>9.6639149999999994</v>
      </c>
      <c r="E15" s="36">
        <v>9.6049240000000005</v>
      </c>
      <c r="F15" s="36">
        <v>9.5609529999999996</v>
      </c>
      <c r="G15" s="36">
        <v>9.5279849999999993</v>
      </c>
      <c r="H15" s="36">
        <v>9.5045830000000002</v>
      </c>
      <c r="I15" s="36">
        <v>9.4838360000000002</v>
      </c>
      <c r="J15" s="36">
        <v>9.4616430000000005</v>
      </c>
      <c r="K15" s="36">
        <v>9.4468359999999993</v>
      </c>
      <c r="L15" s="90">
        <v>9.4432109999999998</v>
      </c>
      <c r="M15" s="90">
        <v>9.4485150000000004</v>
      </c>
      <c r="N15" s="90">
        <v>9.4610760000000003</v>
      </c>
      <c r="O15" s="90">
        <v>9.469379</v>
      </c>
      <c r="P15" s="90">
        <v>9.4589890000000008</v>
      </c>
      <c r="Q15" s="90">
        <v>9.4387849999999993</v>
      </c>
      <c r="R15" s="90">
        <v>9.4197579999999999</v>
      </c>
      <c r="S15" s="90">
        <v>9.3799519999999994</v>
      </c>
      <c r="T15" s="90">
        <v>9.3025850000000005</v>
      </c>
      <c r="U15" s="90">
        <v>9.2280709999999999</v>
      </c>
      <c r="V15" s="90">
        <v>9.1782979999999998</v>
      </c>
    </row>
    <row r="16" spans="1:22" s="2" customFormat="1" ht="16.5" thickBot="1" x14ac:dyDescent="0.3">
      <c r="A16" s="13">
        <v>10</v>
      </c>
      <c r="B16" s="7" t="s">
        <v>141</v>
      </c>
      <c r="C16" s="29" t="s">
        <v>75</v>
      </c>
      <c r="D16" s="39">
        <f>D12/D15</f>
        <v>3599.1624512425865</v>
      </c>
      <c r="E16" s="39">
        <f t="shared" ref="E16:O16" si="3">E12/E15</f>
        <v>3483.1092885274261</v>
      </c>
      <c r="F16" s="39">
        <f t="shared" si="3"/>
        <v>3969.7925510145278</v>
      </c>
      <c r="G16" s="39">
        <f t="shared" si="3"/>
        <v>4173.8100973080882</v>
      </c>
      <c r="H16" s="39">
        <f t="shared" si="3"/>
        <v>2869.8786680067919</v>
      </c>
      <c r="I16" s="39">
        <f t="shared" si="3"/>
        <v>4615.7904881526847</v>
      </c>
      <c r="J16" s="39">
        <f t="shared" si="3"/>
        <v>4682.8547642306949</v>
      </c>
      <c r="K16" s="39">
        <f t="shared" si="3"/>
        <v>4323.8921475931202</v>
      </c>
      <c r="L16" s="39">
        <f t="shared" si="3"/>
        <v>4268.1456551166757</v>
      </c>
      <c r="M16" s="39">
        <f t="shared" si="3"/>
        <v>5559.5297250414487</v>
      </c>
      <c r="N16" s="39">
        <f t="shared" si="3"/>
        <v>5270.5738755295915</v>
      </c>
      <c r="O16" s="39">
        <f t="shared" si="3"/>
        <v>5221.9052590460269</v>
      </c>
      <c r="P16" s="39">
        <f t="shared" ref="P16:U16" si="4">P12/P15</f>
        <v>5868.0668726858639</v>
      </c>
      <c r="Q16" s="39">
        <f t="shared" si="4"/>
        <v>6433.3915858873788</v>
      </c>
      <c r="R16" s="39">
        <f t="shared" si="4"/>
        <v>6458.4291868219971</v>
      </c>
      <c r="S16" s="37">
        <f t="shared" si="4"/>
        <v>6522.7881763147634</v>
      </c>
      <c r="T16" s="37">
        <f t="shared" si="4"/>
        <v>6691.6894605101706</v>
      </c>
      <c r="U16" s="37">
        <f t="shared" si="4"/>
        <v>4243.6225295622453</v>
      </c>
      <c r="V16" s="37">
        <f t="shared" ref="V16" si="5">V12/V15</f>
        <v>5491.6445293016195</v>
      </c>
    </row>
    <row r="17" spans="1:22" s="2" customFormat="1" ht="32.25" thickBot="1" x14ac:dyDescent="0.3">
      <c r="A17" s="13">
        <v>11</v>
      </c>
      <c r="B17" s="7" t="s">
        <v>142</v>
      </c>
      <c r="C17" s="29" t="s">
        <v>75</v>
      </c>
      <c r="D17" s="33" t="s">
        <v>1</v>
      </c>
      <c r="E17" s="33" t="s">
        <v>1</v>
      </c>
      <c r="F17" s="33" t="s">
        <v>1</v>
      </c>
      <c r="G17" s="33" t="s">
        <v>1</v>
      </c>
      <c r="H17" s="33" t="s">
        <v>1</v>
      </c>
      <c r="I17" s="33">
        <f t="shared" ref="I17:N17" si="6">I13/I15</f>
        <v>389.07252297488066</v>
      </c>
      <c r="J17" s="33">
        <f t="shared" si="6"/>
        <v>405.02479326265001</v>
      </c>
      <c r="K17" s="33">
        <f t="shared" si="6"/>
        <v>394.62948229438939</v>
      </c>
      <c r="L17" s="33">
        <f t="shared" si="6"/>
        <v>389.87797688731087</v>
      </c>
      <c r="M17" s="33">
        <f t="shared" si="6"/>
        <v>394.00900564797746</v>
      </c>
      <c r="N17" s="33">
        <f t="shared" si="6"/>
        <v>394.73311492265782</v>
      </c>
      <c r="O17" s="33">
        <f>O13/O15</f>
        <v>400.65985319628669</v>
      </c>
      <c r="P17" s="33">
        <f>P13/P15</f>
        <v>401.88227304207669</v>
      </c>
      <c r="Q17" s="33">
        <f>Q13/Q15</f>
        <v>402.09624437891108</v>
      </c>
      <c r="R17" s="33">
        <f>R13/R15</f>
        <v>401.79376158071153</v>
      </c>
      <c r="S17" s="34">
        <f t="shared" ref="S17:U17" si="7">S13/S15</f>
        <v>433.9467835229861</v>
      </c>
      <c r="T17" s="34">
        <f t="shared" si="7"/>
        <v>426.784598044522</v>
      </c>
      <c r="U17" s="34">
        <f t="shared" si="7"/>
        <v>432.84235676123433</v>
      </c>
      <c r="V17" s="34">
        <f t="shared" ref="V17" si="8">V13/V15</f>
        <v>433.91487179867119</v>
      </c>
    </row>
    <row r="18" spans="1:22" s="2" customFormat="1" ht="32.25" customHeight="1" thickBot="1" x14ac:dyDescent="0.3">
      <c r="A18" s="14">
        <v>12</v>
      </c>
      <c r="B18" s="43" t="s">
        <v>105</v>
      </c>
      <c r="C18" s="42" t="s">
        <v>78</v>
      </c>
      <c r="D18" s="94">
        <v>65067.1</v>
      </c>
      <c r="E18" s="94">
        <v>79267</v>
      </c>
      <c r="F18" s="94">
        <v>97165.3</v>
      </c>
      <c r="G18" s="94">
        <v>129790.8</v>
      </c>
      <c r="H18" s="94">
        <v>142091.29999999999</v>
      </c>
      <c r="I18" s="94">
        <v>170465.804</v>
      </c>
      <c r="J18" s="94">
        <v>307245.00799999997</v>
      </c>
      <c r="K18" s="94">
        <v>547616.74300000002</v>
      </c>
      <c r="L18" s="94">
        <v>670688.47100000002</v>
      </c>
      <c r="M18" s="94">
        <v>805792.70700000005</v>
      </c>
      <c r="N18" s="94">
        <v>899098.12399999995</v>
      </c>
      <c r="O18" s="94">
        <v>94.948999999999998</v>
      </c>
      <c r="P18" s="94">
        <v>105.74820699999999</v>
      </c>
      <c r="Q18" s="98">
        <v>122.319739</v>
      </c>
      <c r="R18" s="98">
        <v>134.73211900000001</v>
      </c>
      <c r="S18" s="98">
        <v>149.720788</v>
      </c>
      <c r="T18" s="98">
        <v>176.87904700000001</v>
      </c>
      <c r="U18" s="98">
        <v>193.74095399999999</v>
      </c>
      <c r="V18" s="98">
        <v>216.100313</v>
      </c>
    </row>
    <row r="19" spans="1:22" s="2" customFormat="1" ht="32.25" thickBot="1" x14ac:dyDescent="0.3">
      <c r="A19" s="14">
        <v>13</v>
      </c>
      <c r="B19" s="43" t="s">
        <v>132</v>
      </c>
      <c r="C19" s="42" t="s">
        <v>143</v>
      </c>
      <c r="D19" s="34">
        <f>D12/D18*1000</f>
        <v>534.55586617507151</v>
      </c>
      <c r="E19" s="34">
        <f t="shared" ref="E19:M19" si="9">E12/E18*1000</f>
        <v>422.05457504383918</v>
      </c>
      <c r="F19" s="34">
        <f t="shared" si="9"/>
        <v>390.62298989454052</v>
      </c>
      <c r="G19" s="34">
        <f t="shared" si="9"/>
        <v>306.40076184136319</v>
      </c>
      <c r="H19" s="34">
        <f t="shared" si="9"/>
        <v>191.96812190471903</v>
      </c>
      <c r="I19" s="34">
        <f t="shared" si="9"/>
        <v>256.79871841040921</v>
      </c>
      <c r="J19" s="34">
        <f t="shared" si="9"/>
        <v>144.20901510627641</v>
      </c>
      <c r="K19" s="34">
        <f t="shared" si="9"/>
        <v>74.590670431711033</v>
      </c>
      <c r="L19" s="34">
        <f t="shared" si="9"/>
        <v>60.094964715742073</v>
      </c>
      <c r="M19" s="34">
        <f t="shared" si="9"/>
        <v>65.189594722901859</v>
      </c>
      <c r="N19" s="34">
        <f>N12/N18*1000</f>
        <v>55.461465961194698</v>
      </c>
      <c r="O19" s="35">
        <f>O12/O18/1000</f>
        <v>0.520786948783031</v>
      </c>
      <c r="P19" s="35">
        <f>P12/P18/1000</f>
        <v>0.52488814302071329</v>
      </c>
      <c r="Q19" s="35">
        <f>Q12/Q18/1000</f>
        <v>0.49643173290289644</v>
      </c>
      <c r="R19" s="35">
        <f>R12/R18/1000</f>
        <v>0.45153925026592945</v>
      </c>
      <c r="S19" s="35">
        <f t="shared" ref="S19:U19" si="10">S12/S18/1000</f>
        <v>0.4086502670557679</v>
      </c>
      <c r="T19" s="35">
        <f t="shared" si="10"/>
        <v>0.35193546695217098</v>
      </c>
      <c r="U19" s="35">
        <f t="shared" si="10"/>
        <v>0.20212788876842219</v>
      </c>
      <c r="V19" s="35">
        <f t="shared" ref="V19" si="11">V12/V18/1000</f>
        <v>0.23324329937458257</v>
      </c>
    </row>
    <row r="20" spans="1:22" s="2" customFormat="1" ht="32.25" thickBot="1" x14ac:dyDescent="0.3">
      <c r="A20" s="14">
        <v>14</v>
      </c>
      <c r="B20" s="7" t="s">
        <v>133</v>
      </c>
      <c r="C20" s="42" t="s">
        <v>143</v>
      </c>
      <c r="D20" s="34" t="s">
        <v>1</v>
      </c>
      <c r="E20" s="34" t="s">
        <v>1</v>
      </c>
      <c r="F20" s="34" t="s">
        <v>1</v>
      </c>
      <c r="G20" s="34" t="s">
        <v>1</v>
      </c>
      <c r="H20" s="34" t="s">
        <v>1</v>
      </c>
      <c r="I20" s="34">
        <f t="shared" ref="I20:N20" si="12">I13/I18*1000</f>
        <v>21.645983613229546</v>
      </c>
      <c r="J20" s="34">
        <f>J13/J18*1000</f>
        <v>12.47278198251475</v>
      </c>
      <c r="K20" s="34">
        <f t="shared" si="12"/>
        <v>6.8076808235938104</v>
      </c>
      <c r="L20" s="34">
        <f t="shared" si="12"/>
        <v>5.4894338566914174</v>
      </c>
      <c r="M20" s="34">
        <f t="shared" si="12"/>
        <v>4.6200467783583452</v>
      </c>
      <c r="N20" s="34">
        <f t="shared" si="12"/>
        <v>4.1537179316815038</v>
      </c>
      <c r="O20" s="35">
        <f>O13/O18/1000</f>
        <v>3.9958293399614535E-2</v>
      </c>
      <c r="P20" s="35">
        <f>P13/P18/1000</f>
        <v>3.5947654412712644E-2</v>
      </c>
      <c r="Q20" s="35">
        <f>Q13/Q18/1000</f>
        <v>3.102769864477883E-2</v>
      </c>
      <c r="R20" s="35">
        <f>R13/R18/1000</f>
        <v>2.8091297220672377E-2</v>
      </c>
      <c r="S20" s="35">
        <f t="shared" ref="S20:U20" si="13">S13/S18/1000</f>
        <v>2.7186605509984359E-2</v>
      </c>
      <c r="T20" s="35">
        <f t="shared" si="13"/>
        <v>2.2445846850362099E-2</v>
      </c>
      <c r="U20" s="35">
        <f t="shared" si="13"/>
        <v>2.0616704509465768E-2</v>
      </c>
      <c r="V20" s="35">
        <f t="shared" ref="V20" si="14">V13/V18/1000</f>
        <v>1.8429404125851499E-2</v>
      </c>
    </row>
    <row r="21" spans="1:22" s="2" customFormat="1" ht="48" thickBot="1" x14ac:dyDescent="0.3">
      <c r="A21" s="14">
        <v>15</v>
      </c>
      <c r="B21" s="43" t="s">
        <v>149</v>
      </c>
      <c r="C21" s="42" t="s">
        <v>77</v>
      </c>
      <c r="D21" s="36">
        <v>160.32175043318759</v>
      </c>
      <c r="E21" s="36">
        <v>176.35391701366575</v>
      </c>
      <c r="F21" s="36">
        <v>191.52036551446744</v>
      </c>
      <c r="G21" s="36">
        <v>211.05544178709835</v>
      </c>
      <c r="H21" s="36">
        <v>211.47754264424077</v>
      </c>
      <c r="I21" s="36">
        <v>227.96912571625631</v>
      </c>
      <c r="J21" s="36">
        <v>240.23091818880866</v>
      </c>
      <c r="K21" s="36">
        <v>244.28393937406139</v>
      </c>
      <c r="L21" s="36">
        <v>246.73525730535707</v>
      </c>
      <c r="M21" s="36">
        <v>250.99442596433443</v>
      </c>
      <c r="N21" s="36">
        <v>241.38218512366072</v>
      </c>
      <c r="O21" s="36">
        <v>235.2852780761477</v>
      </c>
      <c r="P21" s="36">
        <v>241.2418158923366</v>
      </c>
      <c r="Q21" s="36">
        <v>248.84006341401201</v>
      </c>
      <c r="R21" s="36">
        <v>252.43880501129283</v>
      </c>
      <c r="S21" s="36">
        <v>250.74013387860234</v>
      </c>
      <c r="T21" s="36">
        <v>256.85534995628808</v>
      </c>
      <c r="U21" s="36">
        <v>244.89039873842088</v>
      </c>
      <c r="V21" s="36">
        <v>254.4074326221965</v>
      </c>
    </row>
    <row r="22" spans="1:22" s="2" customFormat="1" ht="48" thickBot="1" x14ac:dyDescent="0.3">
      <c r="A22" s="14">
        <v>16</v>
      </c>
      <c r="B22" s="43" t="s">
        <v>132</v>
      </c>
      <c r="C22" s="42" t="s">
        <v>79</v>
      </c>
      <c r="D22" s="34">
        <f>D12/D21</f>
        <v>216.95122406048725</v>
      </c>
      <c r="E22" s="34">
        <f t="shared" ref="E22:O22" si="15">E12/E21</f>
        <v>189.70375348911335</v>
      </c>
      <c r="F22" s="34">
        <f t="shared" si="15"/>
        <v>198.17735778669908</v>
      </c>
      <c r="G22" s="34">
        <f t="shared" si="15"/>
        <v>188.42442375930716</v>
      </c>
      <c r="H22" s="34">
        <f t="shared" si="15"/>
        <v>128.98296272473186</v>
      </c>
      <c r="I22" s="34">
        <f t="shared" si="15"/>
        <v>192.02337098263658</v>
      </c>
      <c r="J22" s="34">
        <f t="shared" si="15"/>
        <v>184.43712547098821</v>
      </c>
      <c r="K22" s="34">
        <f t="shared" si="15"/>
        <v>167.21156578964698</v>
      </c>
      <c r="L22" s="34">
        <f t="shared" si="15"/>
        <v>163.35322499175274</v>
      </c>
      <c r="M22" s="34">
        <f t="shared" si="15"/>
        <v>209.28472733280643</v>
      </c>
      <c r="N22" s="34">
        <f t="shared" si="15"/>
        <v>206.58235393160385</v>
      </c>
      <c r="O22" s="34">
        <f t="shared" si="15"/>
        <v>210.16274543108725</v>
      </c>
      <c r="P22" s="34">
        <f t="shared" ref="P22:U22" si="16">P12/P21</f>
        <v>230.08440636498801</v>
      </c>
      <c r="Q22" s="34">
        <f t="shared" si="16"/>
        <v>244.02581789641479</v>
      </c>
      <c r="R22" s="34">
        <f t="shared" si="16"/>
        <v>240.9963872126493</v>
      </c>
      <c r="S22" s="34">
        <f t="shared" si="16"/>
        <v>244.01135571548519</v>
      </c>
      <c r="T22" s="34">
        <f t="shared" si="16"/>
        <v>242.35434461689735</v>
      </c>
      <c r="U22" s="34">
        <f t="shared" si="16"/>
        <v>159.91010754908828</v>
      </c>
      <c r="V22" s="34">
        <f t="shared" ref="V22" si="17">V12/V21</f>
        <v>198.12294586082922</v>
      </c>
    </row>
    <row r="23" spans="1:22" s="2" customFormat="1" ht="48" thickBot="1" x14ac:dyDescent="0.3">
      <c r="A23" s="14">
        <v>17</v>
      </c>
      <c r="B23" s="7" t="s">
        <v>133</v>
      </c>
      <c r="C23" s="42" t="s">
        <v>79</v>
      </c>
      <c r="D23" s="34" t="s">
        <v>1</v>
      </c>
      <c r="E23" s="34" t="s">
        <v>1</v>
      </c>
      <c r="F23" s="34" t="s">
        <v>1</v>
      </c>
      <c r="G23" s="34" t="s">
        <v>1</v>
      </c>
      <c r="H23" s="34" t="s">
        <v>1</v>
      </c>
      <c r="I23" s="34">
        <f t="shared" ref="I23:O23" si="18">I13/I21</f>
        <v>16.185963728231624</v>
      </c>
      <c r="J23" s="34">
        <f>J13/J21</f>
        <v>15.952151491957816</v>
      </c>
      <c r="K23" s="34">
        <f t="shared" si="18"/>
        <v>15.260929595094975</v>
      </c>
      <c r="L23" s="34">
        <f t="shared" si="18"/>
        <v>14.921661542045307</v>
      </c>
      <c r="M23" s="34">
        <f>M13/M21</f>
        <v>14.832201893316146</v>
      </c>
      <c r="N23" s="34">
        <f t="shared" si="18"/>
        <v>15.471730020534675</v>
      </c>
      <c r="O23" s="34">
        <f t="shared" si="18"/>
        <v>16.12510579081837</v>
      </c>
      <c r="P23" s="34">
        <f t="shared" ref="P23:U23" si="19">P13/P21</f>
        <v>15.757633003792844</v>
      </c>
      <c r="Q23" s="34">
        <f t="shared" si="19"/>
        <v>15.251965250006803</v>
      </c>
      <c r="R23" s="34">
        <f t="shared" si="19"/>
        <v>14.992940565657833</v>
      </c>
      <c r="S23" s="34">
        <f t="shared" si="19"/>
        <v>16.233540028221864</v>
      </c>
      <c r="T23" s="34">
        <f t="shared" si="19"/>
        <v>15.456948826160922</v>
      </c>
      <c r="U23" s="34">
        <f t="shared" si="19"/>
        <v>16.310561870032735</v>
      </c>
      <c r="V23" s="34">
        <f t="shared" ref="V23" si="20">V13/V21</f>
        <v>15.654416849975815</v>
      </c>
    </row>
    <row r="24" spans="1:22" ht="16.5" thickBot="1" x14ac:dyDescent="0.3">
      <c r="B24" s="3"/>
      <c r="O24" s="64"/>
    </row>
    <row r="25" spans="1:22" ht="15" customHeight="1" x14ac:dyDescent="0.25">
      <c r="B25" s="31" t="s">
        <v>54</v>
      </c>
      <c r="C25" s="32"/>
      <c r="D25" s="32"/>
      <c r="E25" s="32"/>
      <c r="F25" s="32"/>
      <c r="G25" s="32"/>
      <c r="H25" s="32"/>
      <c r="I25" s="32"/>
      <c r="J25" s="32"/>
      <c r="K25" s="32"/>
      <c r="L25" s="32"/>
      <c r="M25" s="32"/>
      <c r="N25" s="32"/>
      <c r="O25" s="115"/>
      <c r="P25" s="116"/>
    </row>
    <row r="26" spans="1:22" ht="20.25" customHeight="1" x14ac:dyDescent="0.25">
      <c r="B26" s="112" t="s">
        <v>134</v>
      </c>
      <c r="C26" s="113"/>
      <c r="D26" s="113"/>
      <c r="E26" s="113"/>
      <c r="F26" s="113"/>
      <c r="G26" s="113"/>
      <c r="H26" s="113"/>
      <c r="I26" s="113"/>
      <c r="J26" s="113"/>
      <c r="K26" s="113"/>
      <c r="L26" s="113"/>
      <c r="M26" s="113"/>
      <c r="N26" s="113"/>
      <c r="O26" s="113"/>
      <c r="P26" s="114"/>
    </row>
    <row r="27" spans="1:22" ht="15.75" customHeight="1" x14ac:dyDescent="0.25">
      <c r="B27" s="112" t="s">
        <v>156</v>
      </c>
      <c r="C27" s="113"/>
      <c r="D27" s="113"/>
      <c r="E27" s="113"/>
      <c r="F27" s="113"/>
      <c r="G27" s="113"/>
      <c r="H27" s="113"/>
      <c r="I27" s="113"/>
      <c r="J27" s="113"/>
      <c r="K27" s="113"/>
      <c r="L27" s="113"/>
      <c r="M27" s="113"/>
      <c r="N27" s="113"/>
      <c r="O27" s="113"/>
      <c r="P27" s="114"/>
    </row>
    <row r="28" spans="1:22" x14ac:dyDescent="0.25">
      <c r="B28" s="85" t="s">
        <v>144</v>
      </c>
      <c r="C28" s="84"/>
      <c r="D28" s="84"/>
      <c r="E28" s="84"/>
      <c r="F28" s="84"/>
      <c r="G28" s="84"/>
      <c r="H28" s="84"/>
      <c r="I28" s="84"/>
      <c r="J28" s="84"/>
      <c r="K28" s="84"/>
      <c r="L28" s="84"/>
      <c r="M28" s="84"/>
      <c r="N28" s="84"/>
      <c r="O28" s="84"/>
      <c r="P28" s="86"/>
    </row>
    <row r="29" spans="1:22" ht="15.75" thickBot="1" x14ac:dyDescent="0.3">
      <c r="B29" s="107" t="s">
        <v>145</v>
      </c>
      <c r="C29" s="108"/>
      <c r="D29" s="108"/>
      <c r="E29" s="108"/>
      <c r="F29" s="108"/>
      <c r="G29" s="108"/>
      <c r="H29" s="108"/>
      <c r="I29" s="108"/>
      <c r="J29" s="108"/>
      <c r="K29" s="108"/>
      <c r="L29" s="108"/>
      <c r="M29" s="108"/>
      <c r="N29" s="108"/>
      <c r="O29" s="108"/>
      <c r="P29" s="109"/>
    </row>
    <row r="30" spans="1:22" x14ac:dyDescent="0.25">
      <c r="B30" s="84"/>
      <c r="C30" s="84"/>
      <c r="D30" s="84"/>
      <c r="E30" s="84"/>
      <c r="F30" s="84"/>
      <c r="G30" s="84"/>
      <c r="H30" s="84"/>
      <c r="I30" s="84"/>
      <c r="J30" s="84"/>
      <c r="K30" s="84"/>
      <c r="L30" s="84"/>
      <c r="M30" s="84"/>
      <c r="N30" s="84"/>
      <c r="O30" s="84"/>
      <c r="P30" s="84"/>
    </row>
    <row r="31" spans="1:22" x14ac:dyDescent="0.25">
      <c r="B31" s="53" t="s">
        <v>44</v>
      </c>
    </row>
    <row r="32" spans="1:22" x14ac:dyDescent="0.25">
      <c r="B32" s="52" t="s">
        <v>138</v>
      </c>
    </row>
    <row r="33" spans="2:16" x14ac:dyDescent="0.25">
      <c r="B33" s="52" t="s">
        <v>139</v>
      </c>
    </row>
    <row r="37" spans="2:16" x14ac:dyDescent="0.25">
      <c r="P37" s="60"/>
    </row>
  </sheetData>
  <customSheetViews>
    <customSheetView guid="{15B66046-6F96-44DA-A28E-B5739E6D0450}">
      <selection activeCell="C4" sqref="C4:D4"/>
      <pageMargins left="0.70866141732283472" right="0.70866141732283472" top="0.78740157480314965" bottom="0.78740157480314965" header="0.31496062992125984" footer="0.31496062992125984"/>
      <pageSetup paperSize="9" scale="60" orientation="landscape" verticalDpi="300" r:id="rId1"/>
    </customSheetView>
    <customSheetView guid="{4CD7B165-058B-4F76-8164-7699BF20E9F6}">
      <selection activeCell="C2" sqref="C2"/>
      <pageMargins left="0.70866141732283472" right="0.70866141732283472" top="0.78740157480314965" bottom="0.78740157480314965" header="0.31496062992125984" footer="0.31496062992125984"/>
      <pageSetup paperSize="9" scale="60" orientation="landscape" verticalDpi="300"/>
    </customSheetView>
    <customSheetView guid="{3C4AB23E-489D-4248-912D-FAC4F3A091EF}" scale="75" topLeftCell="A10">
      <selection activeCell="E34" sqref="E34"/>
      <pageMargins left="0.70866141732283472" right="0.70866141732283472" top="0.78740157480314965" bottom="0.78740157480314965" header="0.31496062992125984" footer="0.31496062992125984"/>
      <pageSetup paperSize="9" scale="60" orientation="landscape" verticalDpi="300"/>
    </customSheetView>
    <customSheetView guid="{4AC2DB79-FE0E-4A24-B55C-0C7990121A7A}" scale="75" topLeftCell="A19">
      <selection activeCell="B25" sqref="B25:R25"/>
      <pageMargins left="0.70866141732283472" right="0.70866141732283472" top="0.78740157480314965" bottom="0.78740157480314965" header="0.31496062992125984" footer="0.31496062992125984"/>
      <pageSetup paperSize="9" scale="60" orientation="landscape" verticalDpi="300"/>
    </customSheetView>
    <customSheetView guid="{F29B801E-9710-7F4A-B0E7-98A3A85CBC0D}" showRuler="0">
      <selection activeCell="C2" sqref="C2"/>
      <pageMargins left="0.70866141732283472" right="0.70866141732283472" top="0.78740157480314965" bottom="0.78740157480314965" header="0.31496062992125984" footer="0.31496062992125984"/>
      <pageSetup paperSize="9" scale="60" orientation="landscape" verticalDpi="300"/>
      <headerFooter alignWithMargins="0"/>
    </customSheetView>
    <customSheetView guid="{A38E0FCA-E5AC-448A-87EF-18EE3045DEEC}" topLeftCell="A18">
      <selection activeCell="B24" sqref="B24:R24"/>
      <pageMargins left="0.70866141732283472" right="0.70866141732283472" top="0.78740157480314965" bottom="0.78740157480314965" header="0.31496062992125984" footer="0.31496062992125984"/>
      <pageSetup paperSize="9" scale="60" orientation="landscape" verticalDpi="300"/>
    </customSheetView>
  </customSheetViews>
  <mergeCells count="9">
    <mergeCell ref="B1:V1"/>
    <mergeCell ref="U3:V3"/>
    <mergeCell ref="B5:V5"/>
    <mergeCell ref="B14:V14"/>
    <mergeCell ref="B29:P29"/>
    <mergeCell ref="B3:K3"/>
    <mergeCell ref="B26:P26"/>
    <mergeCell ref="O25:P25"/>
    <mergeCell ref="B27:P27"/>
  </mergeCells>
  <phoneticPr fontId="0" type="noConversion"/>
  <pageMargins left="0.23622047244094491" right="0.15748031496062992" top="1.1811023622047245" bottom="0.78740157480314965" header="0.31496062992125984" footer="0.31496062992125984"/>
  <pageSetup paperSize="9" scale="41" fitToHeight="0" orientation="landscape"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zoomScale="84" zoomScaleNormal="84" workbookViewId="0"/>
  </sheetViews>
  <sheetFormatPr defaultRowHeight="15.75" x14ac:dyDescent="0.25"/>
  <cols>
    <col min="1" max="1" width="9.140625" style="18"/>
    <col min="2" max="2" width="36.85546875" style="16" customWidth="1"/>
    <col min="3" max="3" width="23" style="16" customWidth="1"/>
    <col min="4" max="4" width="13" style="16" customWidth="1"/>
    <col min="5" max="8" width="13.140625" style="16" customWidth="1"/>
    <col min="9" max="9" width="15.42578125" style="16" customWidth="1"/>
    <col min="10" max="10" width="18" customWidth="1"/>
    <col min="11" max="12" width="14.85546875" customWidth="1"/>
    <col min="13" max="16384" width="9.140625" style="16"/>
  </cols>
  <sheetData>
    <row r="1" spans="1:12" ht="18.75" customHeight="1" x14ac:dyDescent="0.25">
      <c r="B1" s="99" t="s">
        <v>150</v>
      </c>
      <c r="C1" s="99"/>
      <c r="D1" s="99"/>
      <c r="E1" s="99"/>
      <c r="F1" s="99"/>
      <c r="G1" s="99"/>
      <c r="H1" s="99"/>
      <c r="I1" s="99"/>
      <c r="J1" s="99"/>
      <c r="K1" s="99"/>
      <c r="L1" s="99"/>
    </row>
    <row r="2" spans="1:12" ht="17.25" customHeight="1" x14ac:dyDescent="0.25">
      <c r="B2" s="99"/>
      <c r="C2" s="99"/>
      <c r="D2" s="99"/>
      <c r="E2" s="99"/>
      <c r="F2" s="99"/>
      <c r="G2" s="99"/>
      <c r="H2" s="99"/>
      <c r="I2" s="99"/>
      <c r="J2" s="99"/>
      <c r="K2" s="99"/>
      <c r="L2" s="99"/>
    </row>
    <row r="3" spans="1:12" ht="16.5" thickBot="1" x14ac:dyDescent="0.3">
      <c r="I3" s="91"/>
      <c r="J3" s="91"/>
      <c r="K3" s="91"/>
      <c r="L3" s="91" t="s">
        <v>148</v>
      </c>
    </row>
    <row r="4" spans="1:12" ht="34.5" customHeight="1" thickBot="1" x14ac:dyDescent="0.3">
      <c r="A4" s="19"/>
      <c r="B4" s="17"/>
      <c r="C4" s="21" t="s">
        <v>52</v>
      </c>
      <c r="D4" s="74" t="s">
        <v>35</v>
      </c>
      <c r="E4" s="22">
        <v>2016</v>
      </c>
      <c r="F4" s="22">
        <v>2017</v>
      </c>
      <c r="G4" s="22">
        <v>2018</v>
      </c>
      <c r="H4" s="22">
        <v>2019</v>
      </c>
      <c r="I4" s="22">
        <v>2020</v>
      </c>
      <c r="J4" s="22">
        <v>2021</v>
      </c>
      <c r="K4" s="22">
        <v>2022</v>
      </c>
      <c r="L4" s="22">
        <v>2023</v>
      </c>
    </row>
    <row r="5" spans="1:12" ht="16.5" thickBot="1" x14ac:dyDescent="0.3">
      <c r="A5" s="19"/>
      <c r="B5" s="117"/>
      <c r="C5" s="118"/>
      <c r="D5" s="118"/>
      <c r="E5" s="118"/>
      <c r="F5" s="118"/>
      <c r="G5" s="118"/>
      <c r="H5" s="118"/>
      <c r="I5" s="118"/>
      <c r="J5" s="118"/>
      <c r="K5" s="118"/>
      <c r="L5" s="119"/>
    </row>
    <row r="6" spans="1:12" ht="16.5" thickBot="1" x14ac:dyDescent="0.3">
      <c r="A6" s="19">
        <v>1</v>
      </c>
      <c r="B6" s="46" t="s">
        <v>45</v>
      </c>
      <c r="C6" s="46"/>
      <c r="D6" s="47" t="s">
        <v>0</v>
      </c>
      <c r="E6" s="48">
        <v>49448.2</v>
      </c>
      <c r="F6" s="48">
        <v>55505.98</v>
      </c>
      <c r="G6" s="48">
        <v>60723.4</v>
      </c>
      <c r="H6" s="48">
        <v>60836.84</v>
      </c>
      <c r="I6" s="48">
        <v>61183.44</v>
      </c>
      <c r="J6" s="48">
        <v>62249.99</v>
      </c>
      <c r="K6" s="48">
        <v>39160.449999999997</v>
      </c>
      <c r="L6" s="48">
        <v>50403.95</v>
      </c>
    </row>
    <row r="7" spans="1:12" ht="16.5" thickBot="1" x14ac:dyDescent="0.3">
      <c r="A7" s="19"/>
      <c r="B7" s="120" t="s">
        <v>47</v>
      </c>
      <c r="C7" s="121"/>
      <c r="D7" s="121"/>
      <c r="E7" s="121"/>
      <c r="F7" s="121"/>
      <c r="G7" s="121"/>
      <c r="H7" s="121"/>
      <c r="I7" s="121"/>
      <c r="J7" s="121"/>
      <c r="K7" s="121"/>
      <c r="L7" s="122"/>
    </row>
    <row r="8" spans="1:12" ht="32.25" thickBot="1" x14ac:dyDescent="0.3">
      <c r="A8" s="19">
        <v>2</v>
      </c>
      <c r="B8" s="61" t="s">
        <v>48</v>
      </c>
      <c r="C8" s="62" t="s">
        <v>2</v>
      </c>
      <c r="D8" s="63" t="s">
        <v>0</v>
      </c>
      <c r="E8" s="93">
        <v>563.9</v>
      </c>
      <c r="F8" s="93">
        <v>620.95000000000005</v>
      </c>
      <c r="G8" s="93">
        <v>698.9</v>
      </c>
      <c r="H8" s="93">
        <v>727.41</v>
      </c>
      <c r="I8" s="93">
        <v>997.05</v>
      </c>
      <c r="J8" s="93">
        <v>702.35</v>
      </c>
      <c r="K8" s="93">
        <v>702.81</v>
      </c>
      <c r="L8" s="93">
        <v>681.15</v>
      </c>
    </row>
    <row r="9" spans="1:12" ht="16.5" thickBot="1" x14ac:dyDescent="0.3">
      <c r="A9" s="19">
        <v>3</v>
      </c>
      <c r="B9" s="20" t="s">
        <v>37</v>
      </c>
      <c r="C9" s="23" t="s">
        <v>3</v>
      </c>
      <c r="D9" s="25" t="s">
        <v>0</v>
      </c>
      <c r="E9" s="40">
        <v>1253.4000000000001</v>
      </c>
      <c r="F9" s="40">
        <v>1011.93</v>
      </c>
      <c r="G9" s="40">
        <v>1207.1099999999999</v>
      </c>
      <c r="H9" s="40">
        <v>1248.77</v>
      </c>
      <c r="I9" s="40">
        <v>455.87</v>
      </c>
      <c r="J9" s="93">
        <v>1670.84</v>
      </c>
      <c r="K9" s="93">
        <v>1675.63</v>
      </c>
      <c r="L9" s="93">
        <v>630.27</v>
      </c>
    </row>
    <row r="10" spans="1:12" ht="16.5" customHeight="1" thickBot="1" x14ac:dyDescent="0.3">
      <c r="A10" s="19">
        <v>4</v>
      </c>
      <c r="B10" s="87" t="s">
        <v>38</v>
      </c>
      <c r="C10" s="88" t="s">
        <v>4</v>
      </c>
      <c r="D10" s="89" t="s">
        <v>0</v>
      </c>
      <c r="E10" s="40">
        <v>42900.1</v>
      </c>
      <c r="F10" s="40">
        <v>47855.25</v>
      </c>
      <c r="G10" s="40">
        <v>52024.99</v>
      </c>
      <c r="H10" s="40">
        <v>50887.63</v>
      </c>
      <c r="I10" s="40">
        <v>50016.570000000014</v>
      </c>
      <c r="J10" s="93">
        <v>50506.83</v>
      </c>
      <c r="K10" s="93">
        <v>27890.6</v>
      </c>
      <c r="L10" s="93">
        <v>40046.239999999998</v>
      </c>
    </row>
    <row r="11" spans="1:12" ht="16.5" thickBot="1" x14ac:dyDescent="0.3">
      <c r="A11" s="19"/>
      <c r="B11" s="120" t="s">
        <v>47</v>
      </c>
      <c r="C11" s="121"/>
      <c r="D11" s="121"/>
      <c r="E11" s="121"/>
      <c r="F11" s="121"/>
      <c r="G11" s="121"/>
      <c r="H11" s="121"/>
      <c r="I11" s="121"/>
      <c r="J11" s="121"/>
      <c r="K11" s="121"/>
      <c r="L11" s="122"/>
    </row>
    <row r="12" spans="1:12" ht="51.75" customHeight="1" thickBot="1" x14ac:dyDescent="0.3">
      <c r="A12" s="19">
        <v>5</v>
      </c>
      <c r="B12" s="79" t="s">
        <v>49</v>
      </c>
      <c r="C12" s="49" t="s">
        <v>5</v>
      </c>
      <c r="D12" s="50" t="s">
        <v>0</v>
      </c>
      <c r="E12" s="51">
        <v>1858.5</v>
      </c>
      <c r="F12" s="51">
        <v>2055.21</v>
      </c>
      <c r="G12" s="51">
        <v>2548.56</v>
      </c>
      <c r="H12" s="51">
        <v>1907.21</v>
      </c>
      <c r="I12" s="51">
        <v>1877.47</v>
      </c>
      <c r="J12" s="51">
        <v>1290.72</v>
      </c>
      <c r="K12" s="51" t="s">
        <v>146</v>
      </c>
      <c r="L12" s="51" t="s">
        <v>146</v>
      </c>
    </row>
    <row r="13" spans="1:12" ht="53.25" customHeight="1" thickBot="1" x14ac:dyDescent="0.3">
      <c r="A13" s="19">
        <v>6</v>
      </c>
      <c r="B13" s="80" t="s">
        <v>61</v>
      </c>
      <c r="C13" s="24" t="s">
        <v>6</v>
      </c>
      <c r="D13" s="26" t="s">
        <v>0</v>
      </c>
      <c r="E13" s="41">
        <v>111.9</v>
      </c>
      <c r="F13" s="41">
        <v>126.64</v>
      </c>
      <c r="G13" s="41">
        <v>139.16</v>
      </c>
      <c r="H13" s="41">
        <v>116.13</v>
      </c>
      <c r="I13" s="41">
        <v>149.26</v>
      </c>
      <c r="J13" s="51">
        <v>82.78</v>
      </c>
      <c r="K13" s="51" t="s">
        <v>146</v>
      </c>
      <c r="L13" s="51" t="s">
        <v>146</v>
      </c>
    </row>
    <row r="14" spans="1:12" ht="63.75" thickBot="1" x14ac:dyDescent="0.3">
      <c r="A14" s="83">
        <v>7</v>
      </c>
      <c r="B14" s="80" t="s">
        <v>106</v>
      </c>
      <c r="C14" s="24" t="s">
        <v>7</v>
      </c>
      <c r="D14" s="26" t="s">
        <v>0</v>
      </c>
      <c r="E14" s="41">
        <v>756.7</v>
      </c>
      <c r="F14" s="41">
        <v>1244.1199999999999</v>
      </c>
      <c r="G14" s="41">
        <v>1301.83</v>
      </c>
      <c r="H14" s="41">
        <v>1511.49</v>
      </c>
      <c r="I14" s="41">
        <v>1409.61</v>
      </c>
      <c r="J14" s="51">
        <v>1409.26</v>
      </c>
      <c r="K14" s="51" t="s">
        <v>146</v>
      </c>
      <c r="L14" s="51" t="s">
        <v>146</v>
      </c>
    </row>
    <row r="15" spans="1:12" ht="32.25" thickBot="1" x14ac:dyDescent="0.3">
      <c r="A15" s="19">
        <v>8</v>
      </c>
      <c r="B15" s="80" t="s">
        <v>50</v>
      </c>
      <c r="C15" s="24" t="s">
        <v>8</v>
      </c>
      <c r="D15" s="26" t="s">
        <v>0</v>
      </c>
      <c r="E15" s="41">
        <v>46.1</v>
      </c>
      <c r="F15" s="41">
        <v>75.75</v>
      </c>
      <c r="G15" s="41">
        <v>82.88</v>
      </c>
      <c r="H15" s="41">
        <v>100.8</v>
      </c>
      <c r="I15" s="41">
        <v>100.09</v>
      </c>
      <c r="J15" s="51">
        <v>62.53</v>
      </c>
      <c r="K15" s="51" t="s">
        <v>146</v>
      </c>
      <c r="L15" s="51" t="s">
        <v>146</v>
      </c>
    </row>
    <row r="16" spans="1:12" ht="16.5" thickBot="1" x14ac:dyDescent="0.3">
      <c r="A16" s="19">
        <v>9</v>
      </c>
      <c r="B16" s="80" t="s">
        <v>51</v>
      </c>
      <c r="C16" s="24" t="s">
        <v>9</v>
      </c>
      <c r="D16" s="26" t="s">
        <v>0</v>
      </c>
      <c r="E16" s="41">
        <v>34595.199999999997</v>
      </c>
      <c r="F16" s="41">
        <v>39128.75</v>
      </c>
      <c r="G16" s="41">
        <v>42071.59</v>
      </c>
      <c r="H16" s="41">
        <v>42018.8</v>
      </c>
      <c r="I16" s="41">
        <v>41432.620000000003</v>
      </c>
      <c r="J16" s="51">
        <v>43827.3</v>
      </c>
      <c r="K16" s="51" t="s">
        <v>146</v>
      </c>
      <c r="L16" s="51" t="s">
        <v>146</v>
      </c>
    </row>
    <row r="17" spans="1:12" ht="48" thickBot="1" x14ac:dyDescent="0.3">
      <c r="A17" s="19">
        <v>10</v>
      </c>
      <c r="B17" s="80" t="s">
        <v>53</v>
      </c>
      <c r="C17" s="24" t="s">
        <v>10</v>
      </c>
      <c r="D17" s="26" t="s">
        <v>0</v>
      </c>
      <c r="E17" s="41">
        <v>6.6</v>
      </c>
      <c r="F17" s="41">
        <v>7.71</v>
      </c>
      <c r="G17" s="41">
        <v>8.44</v>
      </c>
      <c r="H17" s="41">
        <v>4.2300000000000004</v>
      </c>
      <c r="I17" s="41">
        <v>4.9800000000000004</v>
      </c>
      <c r="J17" s="51">
        <v>4.2</v>
      </c>
      <c r="K17" s="51" t="s">
        <v>146</v>
      </c>
      <c r="L17" s="51" t="s">
        <v>146</v>
      </c>
    </row>
    <row r="18" spans="1:12" ht="63.75" thickBot="1" x14ac:dyDescent="0.3">
      <c r="A18" s="19">
        <v>11</v>
      </c>
      <c r="B18" s="80" t="s">
        <v>55</v>
      </c>
      <c r="C18" s="24" t="s">
        <v>11</v>
      </c>
      <c r="D18" s="26" t="s">
        <v>0</v>
      </c>
      <c r="E18" s="41">
        <v>3026.3</v>
      </c>
      <c r="F18" s="41">
        <v>3397.68</v>
      </c>
      <c r="G18" s="41">
        <v>3717.33</v>
      </c>
      <c r="H18" s="41">
        <v>3570.63</v>
      </c>
      <c r="I18" s="41">
        <v>3501.37</v>
      </c>
      <c r="J18" s="51">
        <v>2567.41</v>
      </c>
      <c r="K18" s="51" t="s">
        <v>146</v>
      </c>
      <c r="L18" s="51" t="s">
        <v>146</v>
      </c>
    </row>
    <row r="19" spans="1:12" ht="63.75" thickBot="1" x14ac:dyDescent="0.3">
      <c r="A19" s="19">
        <v>12</v>
      </c>
      <c r="B19" s="80" t="s">
        <v>56</v>
      </c>
      <c r="C19" s="24" t="s">
        <v>12</v>
      </c>
      <c r="D19" s="26" t="s">
        <v>0</v>
      </c>
      <c r="E19" s="41">
        <v>771.6</v>
      </c>
      <c r="F19" s="41">
        <v>762.51</v>
      </c>
      <c r="G19" s="41">
        <v>934.25</v>
      </c>
      <c r="H19" s="41">
        <v>765.56</v>
      </c>
      <c r="I19" s="41">
        <v>908.61</v>
      </c>
      <c r="J19" s="51">
        <v>673.89</v>
      </c>
      <c r="K19" s="51" t="s">
        <v>146</v>
      </c>
      <c r="L19" s="51" t="s">
        <v>146</v>
      </c>
    </row>
    <row r="20" spans="1:12" ht="48" thickBot="1" x14ac:dyDescent="0.3">
      <c r="A20" s="19">
        <v>13</v>
      </c>
      <c r="B20" s="80" t="s">
        <v>57</v>
      </c>
      <c r="C20" s="24" t="s">
        <v>13</v>
      </c>
      <c r="D20" s="26" t="s">
        <v>0</v>
      </c>
      <c r="E20" s="41">
        <v>5.0999999999999996</v>
      </c>
      <c r="F20" s="41">
        <v>5.67</v>
      </c>
      <c r="G20" s="41">
        <v>6.28</v>
      </c>
      <c r="H20" s="41">
        <v>3.3</v>
      </c>
      <c r="I20" s="41">
        <v>4.53</v>
      </c>
      <c r="J20" s="51">
        <v>5.42</v>
      </c>
      <c r="K20" s="51" t="s">
        <v>146</v>
      </c>
      <c r="L20" s="51" t="s">
        <v>146</v>
      </c>
    </row>
    <row r="21" spans="1:12" ht="32.25" thickBot="1" x14ac:dyDescent="0.3">
      <c r="A21" s="19">
        <v>14</v>
      </c>
      <c r="B21" s="80" t="s">
        <v>58</v>
      </c>
      <c r="C21" s="24" t="s">
        <v>14</v>
      </c>
      <c r="D21" s="26" t="s">
        <v>0</v>
      </c>
      <c r="E21" s="41">
        <v>12.4</v>
      </c>
      <c r="F21" s="41">
        <v>13.09</v>
      </c>
      <c r="G21" s="41">
        <v>14.32</v>
      </c>
      <c r="H21" s="41">
        <v>10.07</v>
      </c>
      <c r="I21" s="41">
        <v>27.98</v>
      </c>
      <c r="J21" s="51">
        <v>36</v>
      </c>
      <c r="K21" s="51" t="s">
        <v>146</v>
      </c>
      <c r="L21" s="51" t="s">
        <v>146</v>
      </c>
    </row>
    <row r="22" spans="1:12" ht="48" thickBot="1" x14ac:dyDescent="0.3">
      <c r="A22" s="19">
        <v>15</v>
      </c>
      <c r="B22" s="80" t="s">
        <v>59</v>
      </c>
      <c r="C22" s="24" t="s">
        <v>15</v>
      </c>
      <c r="D22" s="26" t="s">
        <v>0</v>
      </c>
      <c r="E22" s="41">
        <v>300.7</v>
      </c>
      <c r="F22" s="41">
        <v>298.25</v>
      </c>
      <c r="G22" s="41">
        <v>331.11</v>
      </c>
      <c r="H22" s="41">
        <v>350.02</v>
      </c>
      <c r="I22" s="41">
        <v>367.11</v>
      </c>
      <c r="J22" s="51">
        <v>331.24</v>
      </c>
      <c r="K22" s="51" t="s">
        <v>146</v>
      </c>
      <c r="L22" s="51" t="s">
        <v>146</v>
      </c>
    </row>
    <row r="23" spans="1:12" ht="32.25" thickBot="1" x14ac:dyDescent="0.3">
      <c r="A23" s="19">
        <v>16</v>
      </c>
      <c r="B23" s="80" t="s">
        <v>40</v>
      </c>
      <c r="C23" s="24" t="s">
        <v>16</v>
      </c>
      <c r="D23" s="26" t="s">
        <v>0</v>
      </c>
      <c r="E23" s="41">
        <v>19.8</v>
      </c>
      <c r="F23" s="41">
        <v>135.03</v>
      </c>
      <c r="G23" s="41">
        <v>151.5</v>
      </c>
      <c r="H23" s="41">
        <v>63.31</v>
      </c>
      <c r="I23" s="41">
        <v>58.83</v>
      </c>
      <c r="J23" s="51">
        <v>58.08</v>
      </c>
      <c r="K23" s="51" t="s">
        <v>146</v>
      </c>
      <c r="L23" s="51" t="s">
        <v>146</v>
      </c>
    </row>
    <row r="24" spans="1:12" ht="48" thickBot="1" x14ac:dyDescent="0.3">
      <c r="A24" s="19">
        <v>17</v>
      </c>
      <c r="B24" s="80" t="s">
        <v>60</v>
      </c>
      <c r="C24" s="24" t="s">
        <v>17</v>
      </c>
      <c r="D24" s="26" t="s">
        <v>0</v>
      </c>
      <c r="E24" s="41">
        <v>1389.2</v>
      </c>
      <c r="F24" s="41">
        <v>604.83000000000004</v>
      </c>
      <c r="G24" s="41">
        <v>717.74</v>
      </c>
      <c r="H24" s="41">
        <v>466.08</v>
      </c>
      <c r="I24" s="41">
        <v>174.11</v>
      </c>
      <c r="J24" s="51">
        <v>158</v>
      </c>
      <c r="K24" s="51" t="s">
        <v>146</v>
      </c>
      <c r="L24" s="51" t="s">
        <v>146</v>
      </c>
    </row>
    <row r="25" spans="1:12" ht="48" thickBot="1" x14ac:dyDescent="0.3">
      <c r="A25" s="19">
        <v>18</v>
      </c>
      <c r="B25" s="77" t="s">
        <v>62</v>
      </c>
      <c r="C25" s="23" t="s">
        <v>18</v>
      </c>
      <c r="D25" s="25" t="s">
        <v>0</v>
      </c>
      <c r="E25" s="40">
        <v>276.5</v>
      </c>
      <c r="F25" s="40">
        <v>447.49</v>
      </c>
      <c r="G25" s="40">
        <v>705.89</v>
      </c>
      <c r="H25" s="40">
        <v>661.37</v>
      </c>
      <c r="I25" s="40">
        <v>499.31</v>
      </c>
      <c r="J25" s="40">
        <v>511.25</v>
      </c>
      <c r="K25" s="40">
        <v>560.98</v>
      </c>
      <c r="L25" s="40">
        <v>618.82000000000005</v>
      </c>
    </row>
    <row r="26" spans="1:12" ht="63.75" thickBot="1" x14ac:dyDescent="0.3">
      <c r="A26" s="19">
        <v>19</v>
      </c>
      <c r="B26" s="77" t="s">
        <v>135</v>
      </c>
      <c r="C26" s="23" t="s">
        <v>19</v>
      </c>
      <c r="D26" s="25" t="s">
        <v>0</v>
      </c>
      <c r="E26" s="40">
        <v>2141.5</v>
      </c>
      <c r="F26" s="40">
        <v>2688.61</v>
      </c>
      <c r="G26" s="40">
        <v>3041.56</v>
      </c>
      <c r="H26" s="40">
        <v>3578.11</v>
      </c>
      <c r="I26" s="40">
        <v>5045.71</v>
      </c>
      <c r="J26" s="40">
        <v>5008.3500000000004</v>
      </c>
      <c r="K26" s="40">
        <v>5260.09</v>
      </c>
      <c r="L26" s="40">
        <v>4994.49</v>
      </c>
    </row>
    <row r="27" spans="1:12" ht="16.5" thickBot="1" x14ac:dyDescent="0.3">
      <c r="A27" s="19">
        <v>20</v>
      </c>
      <c r="B27" s="77" t="s">
        <v>39</v>
      </c>
      <c r="C27" s="23" t="s">
        <v>20</v>
      </c>
      <c r="D27" s="25" t="s">
        <v>0</v>
      </c>
      <c r="E27" s="40">
        <v>1172.3</v>
      </c>
      <c r="F27" s="40">
        <v>1446.76</v>
      </c>
      <c r="G27" s="40">
        <v>1682.41</v>
      </c>
      <c r="H27" s="40">
        <v>1976.61</v>
      </c>
      <c r="I27" s="40">
        <v>1856.98</v>
      </c>
      <c r="J27" s="40">
        <v>1756.94</v>
      </c>
      <c r="K27" s="40">
        <v>1713.15</v>
      </c>
      <c r="L27" s="40">
        <v>2088.89</v>
      </c>
    </row>
    <row r="28" spans="1:12" ht="32.25" thickBot="1" x14ac:dyDescent="0.3">
      <c r="A28" s="19">
        <v>21</v>
      </c>
      <c r="B28" s="77" t="s">
        <v>63</v>
      </c>
      <c r="C28" s="23" t="s">
        <v>21</v>
      </c>
      <c r="D28" s="25" t="s">
        <v>0</v>
      </c>
      <c r="E28" s="40">
        <v>485.2</v>
      </c>
      <c r="F28" s="40">
        <v>498.55</v>
      </c>
      <c r="G28" s="40">
        <v>542.63</v>
      </c>
      <c r="H28" s="40">
        <v>256.52</v>
      </c>
      <c r="I28" s="40">
        <v>598.19000000000005</v>
      </c>
      <c r="J28" s="40">
        <v>636.12</v>
      </c>
      <c r="K28" s="40">
        <v>413.16</v>
      </c>
      <c r="L28" s="40">
        <v>523.84</v>
      </c>
    </row>
    <row r="29" spans="1:12" ht="48" thickBot="1" x14ac:dyDescent="0.3">
      <c r="A29" s="19">
        <v>22</v>
      </c>
      <c r="B29" s="77" t="s">
        <v>64</v>
      </c>
      <c r="C29" s="23" t="s">
        <v>22</v>
      </c>
      <c r="D29" s="25" t="s">
        <v>0</v>
      </c>
      <c r="E29" s="40">
        <v>135.1</v>
      </c>
      <c r="F29" s="40">
        <v>112.72</v>
      </c>
      <c r="G29" s="40">
        <v>123.32</v>
      </c>
      <c r="H29" s="40">
        <v>692.28</v>
      </c>
      <c r="I29" s="40">
        <v>765.94</v>
      </c>
      <c r="J29" s="40">
        <v>600.66</v>
      </c>
      <c r="K29" s="40">
        <v>224.79</v>
      </c>
      <c r="L29" s="40">
        <v>220.05</v>
      </c>
    </row>
    <row r="30" spans="1:12" ht="32.25" thickBot="1" x14ac:dyDescent="0.3">
      <c r="A30" s="19">
        <v>23</v>
      </c>
      <c r="B30" s="77" t="s">
        <v>65</v>
      </c>
      <c r="C30" s="23" t="s">
        <v>23</v>
      </c>
      <c r="D30" s="25" t="s">
        <v>0</v>
      </c>
      <c r="E30" s="40">
        <v>8.3000000000000007</v>
      </c>
      <c r="F30" s="40">
        <v>63.07</v>
      </c>
      <c r="G30" s="40">
        <v>69</v>
      </c>
      <c r="H30" s="40">
        <v>49.98</v>
      </c>
      <c r="I30" s="40">
        <v>46.87</v>
      </c>
      <c r="J30" s="40">
        <v>45.68</v>
      </c>
      <c r="K30" s="40">
        <v>30.99</v>
      </c>
      <c r="L30" s="40">
        <v>32.65</v>
      </c>
    </row>
    <row r="31" spans="1:12" ht="16.5" thickBot="1" x14ac:dyDescent="0.3">
      <c r="A31" s="19">
        <v>24</v>
      </c>
      <c r="B31" s="77" t="s">
        <v>66</v>
      </c>
      <c r="C31" s="23" t="s">
        <v>24</v>
      </c>
      <c r="D31" s="25" t="s">
        <v>0</v>
      </c>
      <c r="E31" s="40">
        <v>5.2</v>
      </c>
      <c r="F31" s="40">
        <v>8.06</v>
      </c>
      <c r="G31" s="40">
        <v>8.82</v>
      </c>
      <c r="H31" s="40">
        <v>4.53</v>
      </c>
      <c r="I31" s="40">
        <v>13.09</v>
      </c>
      <c r="J31" s="40">
        <v>11.65</v>
      </c>
      <c r="K31" s="40">
        <v>7.53</v>
      </c>
      <c r="L31" s="40">
        <v>6.47</v>
      </c>
    </row>
    <row r="32" spans="1:12" ht="16.5" thickBot="1" x14ac:dyDescent="0.3">
      <c r="A32" s="19">
        <v>25</v>
      </c>
      <c r="B32" s="77" t="s">
        <v>67</v>
      </c>
      <c r="C32" s="23" t="s">
        <v>25</v>
      </c>
      <c r="D32" s="25" t="s">
        <v>0</v>
      </c>
      <c r="E32" s="40">
        <v>7.5</v>
      </c>
      <c r="F32" s="40">
        <v>3.62</v>
      </c>
      <c r="G32" s="40">
        <v>3.96</v>
      </c>
      <c r="H32" s="40">
        <v>15.15</v>
      </c>
      <c r="I32" s="40">
        <v>20.64</v>
      </c>
      <c r="J32" s="40">
        <v>30.99</v>
      </c>
      <c r="K32" s="40">
        <v>9.26</v>
      </c>
      <c r="L32" s="40">
        <v>6.33</v>
      </c>
    </row>
    <row r="33" spans="1:12" ht="16.5" thickBot="1" x14ac:dyDescent="0.3">
      <c r="A33" s="19">
        <v>26</v>
      </c>
      <c r="B33" s="77" t="s">
        <v>68</v>
      </c>
      <c r="C33" s="23" t="s">
        <v>26</v>
      </c>
      <c r="D33" s="25" t="s">
        <v>0</v>
      </c>
      <c r="E33" s="40">
        <v>168.6</v>
      </c>
      <c r="F33" s="40">
        <v>23.69</v>
      </c>
      <c r="G33" s="40">
        <v>25.92</v>
      </c>
      <c r="H33" s="40">
        <v>56.49</v>
      </c>
      <c r="I33" s="40">
        <v>99.3</v>
      </c>
      <c r="J33" s="40">
        <v>88.22</v>
      </c>
      <c r="K33" s="40">
        <v>130.13</v>
      </c>
      <c r="L33" s="40">
        <v>83.37</v>
      </c>
    </row>
    <row r="34" spans="1:12" ht="32.25" thickBot="1" x14ac:dyDescent="0.3">
      <c r="A34" s="19">
        <v>27</v>
      </c>
      <c r="B34" s="75" t="s">
        <v>69</v>
      </c>
      <c r="C34" s="23" t="s">
        <v>27</v>
      </c>
      <c r="D34" s="25" t="s">
        <v>0</v>
      </c>
      <c r="E34" s="40">
        <v>14.6</v>
      </c>
      <c r="F34" s="40">
        <v>23.19</v>
      </c>
      <c r="G34" s="40">
        <v>25.37</v>
      </c>
      <c r="H34" s="40">
        <v>192.48</v>
      </c>
      <c r="I34" s="40">
        <v>179.27</v>
      </c>
      <c r="J34" s="40">
        <v>165.14</v>
      </c>
      <c r="K34" s="40">
        <v>118.88</v>
      </c>
      <c r="L34" s="40">
        <v>101.56</v>
      </c>
    </row>
    <row r="35" spans="1:12" ht="48" thickBot="1" x14ac:dyDescent="0.3">
      <c r="A35" s="19">
        <v>28</v>
      </c>
      <c r="B35" s="78" t="s">
        <v>70</v>
      </c>
      <c r="C35" s="23" t="s">
        <v>28</v>
      </c>
      <c r="D35" s="25" t="s">
        <v>0</v>
      </c>
      <c r="E35" s="40">
        <v>1.8</v>
      </c>
      <c r="F35" s="40">
        <v>189.61</v>
      </c>
      <c r="G35" s="40">
        <v>207.45</v>
      </c>
      <c r="H35" s="40">
        <v>40.11</v>
      </c>
      <c r="I35" s="40">
        <v>35</v>
      </c>
      <c r="J35" s="40">
        <v>56.19</v>
      </c>
      <c r="K35" s="40">
        <v>113.73</v>
      </c>
      <c r="L35" s="40">
        <v>135.81</v>
      </c>
    </row>
    <row r="36" spans="1:12" ht="16.5" thickBot="1" x14ac:dyDescent="0.3">
      <c r="A36" s="19">
        <v>29</v>
      </c>
      <c r="B36" s="75" t="s">
        <v>41</v>
      </c>
      <c r="C36" s="23" t="s">
        <v>29</v>
      </c>
      <c r="D36" s="25" t="s">
        <v>0</v>
      </c>
      <c r="E36" s="40">
        <v>103</v>
      </c>
      <c r="F36" s="40">
        <v>36.659999999999997</v>
      </c>
      <c r="G36" s="40">
        <v>40.11</v>
      </c>
      <c r="H36" s="40">
        <v>121.15</v>
      </c>
      <c r="I36" s="40">
        <v>129.80000000000001</v>
      </c>
      <c r="J36" s="40">
        <v>92.86</v>
      </c>
      <c r="K36" s="40">
        <v>26.91</v>
      </c>
      <c r="L36" s="40">
        <v>24.04</v>
      </c>
    </row>
    <row r="37" spans="1:12" ht="16.5" thickBot="1" x14ac:dyDescent="0.3">
      <c r="A37" s="19">
        <v>30</v>
      </c>
      <c r="B37" s="78" t="s">
        <v>42</v>
      </c>
      <c r="C37" s="23" t="s">
        <v>30</v>
      </c>
      <c r="D37" s="25" t="s">
        <v>0</v>
      </c>
      <c r="E37" s="40">
        <v>24.7</v>
      </c>
      <c r="F37" s="40">
        <v>104.26</v>
      </c>
      <c r="G37" s="40">
        <v>114.07</v>
      </c>
      <c r="H37" s="40">
        <v>78.81</v>
      </c>
      <c r="I37" s="40">
        <v>32.33</v>
      </c>
      <c r="J37" s="40">
        <v>47.65</v>
      </c>
      <c r="K37" s="40">
        <v>51.84</v>
      </c>
      <c r="L37" s="40">
        <v>49.46</v>
      </c>
    </row>
    <row r="38" spans="1:12" ht="32.25" thickBot="1" x14ac:dyDescent="0.3">
      <c r="A38" s="19">
        <v>31</v>
      </c>
      <c r="B38" s="75" t="s">
        <v>43</v>
      </c>
      <c r="C38" s="23" t="s">
        <v>31</v>
      </c>
      <c r="D38" s="25" t="s">
        <v>0</v>
      </c>
      <c r="E38" s="40">
        <v>68.2</v>
      </c>
      <c r="F38" s="40">
        <v>138.86000000000001</v>
      </c>
      <c r="G38" s="40">
        <v>149.91999999999999</v>
      </c>
      <c r="H38" s="40">
        <v>137.96</v>
      </c>
      <c r="I38" s="40">
        <v>293.13</v>
      </c>
      <c r="J38" s="40">
        <v>139.78</v>
      </c>
      <c r="K38" s="40">
        <v>137.58000000000001</v>
      </c>
      <c r="L38" s="40">
        <v>85.97</v>
      </c>
    </row>
    <row r="39" spans="1:12" ht="32.25" thickBot="1" x14ac:dyDescent="0.3">
      <c r="A39" s="19">
        <v>32</v>
      </c>
      <c r="B39" s="75" t="s">
        <v>71</v>
      </c>
      <c r="C39" s="23" t="s">
        <v>32</v>
      </c>
      <c r="D39" s="25" t="s">
        <v>0</v>
      </c>
      <c r="E39" s="40">
        <v>116.5</v>
      </c>
      <c r="F39" s="40">
        <v>43.86</v>
      </c>
      <c r="G39" s="40">
        <v>47.99</v>
      </c>
      <c r="H39" s="40">
        <v>83.24</v>
      </c>
      <c r="I39" s="40">
        <v>69.069999999999993</v>
      </c>
      <c r="J39" s="40">
        <v>90.94</v>
      </c>
      <c r="K39" s="40">
        <v>83.61</v>
      </c>
      <c r="L39" s="40">
        <v>71.459999999999994</v>
      </c>
    </row>
    <row r="40" spans="1:12" ht="32.25" thickBot="1" x14ac:dyDescent="0.3">
      <c r="A40" s="19">
        <v>33</v>
      </c>
      <c r="B40" s="77" t="s">
        <v>72</v>
      </c>
      <c r="C40" s="23" t="s">
        <v>33</v>
      </c>
      <c r="D40" s="25" t="s">
        <v>0</v>
      </c>
      <c r="E40" s="40">
        <v>1.9</v>
      </c>
      <c r="F40" s="40">
        <v>1.73</v>
      </c>
      <c r="G40" s="40">
        <v>1.89</v>
      </c>
      <c r="H40" s="40">
        <v>28.24</v>
      </c>
      <c r="I40" s="40">
        <v>29.32</v>
      </c>
      <c r="J40" s="40">
        <v>87.55</v>
      </c>
      <c r="K40" s="40">
        <v>8.7799999999999994</v>
      </c>
      <c r="L40" s="40">
        <v>3.08</v>
      </c>
    </row>
    <row r="41" spans="1:12" x14ac:dyDescent="0.25">
      <c r="B41" s="54"/>
      <c r="J41" s="16"/>
      <c r="K41" s="16"/>
      <c r="L41" s="16"/>
    </row>
    <row r="42" spans="1:12" x14ac:dyDescent="0.25">
      <c r="B42" s="55" t="s">
        <v>44</v>
      </c>
      <c r="J42" s="16"/>
      <c r="K42" s="16"/>
      <c r="L42" s="16"/>
    </row>
    <row r="43" spans="1:12" x14ac:dyDescent="0.25">
      <c r="B43" s="56" t="s">
        <v>46</v>
      </c>
      <c r="J43" s="16"/>
      <c r="K43" s="16"/>
      <c r="L43" s="16"/>
    </row>
    <row r="44" spans="1:12" x14ac:dyDescent="0.25">
      <c r="I44"/>
      <c r="K44" s="16"/>
      <c r="L44" s="16"/>
    </row>
    <row r="45" spans="1:12" x14ac:dyDescent="0.25">
      <c r="I45"/>
      <c r="K45" s="16"/>
      <c r="L45" s="16"/>
    </row>
  </sheetData>
  <customSheetViews>
    <customSheetView guid="{15B66046-6F96-44DA-A28E-B5739E6D0450}">
      <selection activeCell="B3" sqref="B3"/>
      <pageMargins left="0.7" right="0.7" top="0.75" bottom="0.75" header="0.3" footer="0.3"/>
    </customSheetView>
  </customSheetViews>
  <mergeCells count="4">
    <mergeCell ref="B5:L5"/>
    <mergeCell ref="B1:L2"/>
    <mergeCell ref="B7:L7"/>
    <mergeCell ref="B11:L11"/>
  </mergeCells>
  <pageMargins left="0.7" right="0.7" top="0.75" bottom="0.75" header="0.3" footer="0.3"/>
  <pageSetup paperSize="9" scale="4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zoomScaleNormal="100" workbookViewId="0">
      <selection activeCell="A10" sqref="A10:H10"/>
    </sheetView>
  </sheetViews>
  <sheetFormatPr defaultRowHeight="15" x14ac:dyDescent="0.25"/>
  <cols>
    <col min="1" max="1" width="9.5703125" customWidth="1"/>
    <col min="2" max="2" width="40.42578125" customWidth="1"/>
    <col min="3" max="3" width="8.140625" customWidth="1"/>
    <col min="4" max="4" width="6" customWidth="1"/>
    <col min="5" max="5" width="7.5703125" customWidth="1"/>
    <col min="6" max="6" width="6.85546875" customWidth="1"/>
    <col min="7" max="7" width="7.140625" customWidth="1"/>
    <col min="8" max="8" width="5.5703125" customWidth="1"/>
  </cols>
  <sheetData>
    <row r="1" spans="1:11" ht="15.75" x14ac:dyDescent="0.25">
      <c r="A1" s="131" t="s">
        <v>80</v>
      </c>
      <c r="B1" s="131"/>
      <c r="C1" s="131"/>
      <c r="D1" s="131"/>
      <c r="E1" s="131"/>
      <c r="F1" s="131"/>
      <c r="G1" s="131"/>
      <c r="H1" s="131"/>
    </row>
    <row r="2" spans="1:11" ht="20.25" customHeight="1" x14ac:dyDescent="0.25">
      <c r="A2" s="132" t="s">
        <v>107</v>
      </c>
      <c r="B2" s="132"/>
      <c r="C2" s="132"/>
      <c r="D2" s="132"/>
      <c r="E2" s="132"/>
      <c r="F2" s="132"/>
      <c r="G2" s="132"/>
      <c r="H2" s="132"/>
      <c r="I2" s="65"/>
      <c r="J2" s="65"/>
    </row>
    <row r="3" spans="1:11" ht="25.5" customHeight="1" x14ac:dyDescent="0.25">
      <c r="A3" s="133" t="s">
        <v>151</v>
      </c>
      <c r="B3" s="133"/>
      <c r="C3" s="133"/>
      <c r="D3" s="133"/>
      <c r="E3" s="133"/>
      <c r="F3" s="133"/>
      <c r="G3" s="133"/>
      <c r="H3" s="133"/>
    </row>
    <row r="4" spans="1:11" ht="15.75" x14ac:dyDescent="0.25">
      <c r="A4" s="134" t="s">
        <v>108</v>
      </c>
      <c r="B4" s="134"/>
      <c r="C4" s="134"/>
      <c r="D4" s="134"/>
      <c r="E4" s="134"/>
      <c r="F4" s="134"/>
      <c r="G4" s="134"/>
      <c r="H4" s="134"/>
    </row>
    <row r="5" spans="1:11" ht="34.5" customHeight="1" x14ac:dyDescent="0.25">
      <c r="A5" s="135" t="s">
        <v>109</v>
      </c>
      <c r="B5" s="135"/>
      <c r="C5" s="135"/>
      <c r="D5" s="135"/>
      <c r="E5" s="135"/>
      <c r="F5" s="135"/>
      <c r="G5" s="135"/>
      <c r="H5" s="135"/>
    </row>
    <row r="6" spans="1:11" ht="15.75" x14ac:dyDescent="0.25">
      <c r="A6" s="130" t="s">
        <v>158</v>
      </c>
      <c r="B6" s="130"/>
      <c r="C6" s="130"/>
      <c r="D6" s="130"/>
      <c r="E6" s="130"/>
      <c r="F6" s="130"/>
      <c r="G6" s="130"/>
      <c r="H6" s="130"/>
      <c r="K6" s="66"/>
    </row>
    <row r="7" spans="1:11" ht="15.75" x14ac:dyDescent="0.25">
      <c r="A7" s="130" t="s">
        <v>110</v>
      </c>
      <c r="B7" s="130"/>
      <c r="C7" s="130"/>
      <c r="D7" s="130"/>
      <c r="E7" s="130"/>
      <c r="F7" s="130"/>
      <c r="G7" s="130"/>
      <c r="H7" s="130"/>
      <c r="K7" s="66"/>
    </row>
    <row r="9" spans="1:11" ht="15.75" x14ac:dyDescent="0.25">
      <c r="A9" s="138" t="s">
        <v>81</v>
      </c>
      <c r="B9" s="138"/>
      <c r="C9" s="138"/>
      <c r="D9" s="138"/>
      <c r="E9" s="138"/>
      <c r="F9" s="138"/>
      <c r="G9" s="138"/>
      <c r="H9" s="138"/>
    </row>
    <row r="10" spans="1:11" ht="66" customHeight="1" x14ac:dyDescent="0.25">
      <c r="A10" s="130" t="s">
        <v>114</v>
      </c>
      <c r="B10" s="130"/>
      <c r="C10" s="130"/>
      <c r="D10" s="130"/>
      <c r="E10" s="130"/>
      <c r="F10" s="130"/>
      <c r="G10" s="130"/>
      <c r="H10" s="130"/>
    </row>
    <row r="11" spans="1:11" ht="134.25" customHeight="1" x14ac:dyDescent="0.25">
      <c r="A11" s="130" t="s">
        <v>154</v>
      </c>
      <c r="B11" s="130"/>
      <c r="C11" s="130"/>
      <c r="D11" s="130"/>
      <c r="E11" s="130"/>
      <c r="F11" s="130"/>
      <c r="G11" s="130"/>
      <c r="H11" s="130"/>
    </row>
    <row r="12" spans="1:11" ht="53.25" customHeight="1" x14ac:dyDescent="0.25">
      <c r="A12" s="130" t="s">
        <v>111</v>
      </c>
      <c r="B12" s="130"/>
      <c r="C12" s="130"/>
      <c r="D12" s="130"/>
      <c r="E12" s="130"/>
      <c r="F12" s="130"/>
      <c r="G12" s="130"/>
      <c r="H12" s="130"/>
    </row>
    <row r="13" spans="1:11" ht="39" customHeight="1" x14ac:dyDescent="0.25">
      <c r="A13" s="130" t="s">
        <v>112</v>
      </c>
      <c r="B13" s="130"/>
      <c r="C13" s="130"/>
      <c r="D13" s="130"/>
      <c r="E13" s="130"/>
      <c r="F13" s="130"/>
      <c r="G13" s="130"/>
      <c r="H13" s="130"/>
    </row>
    <row r="14" spans="1:11" ht="50.25" customHeight="1" x14ac:dyDescent="0.25">
      <c r="A14" s="136" t="s">
        <v>84</v>
      </c>
      <c r="B14" s="136"/>
      <c r="C14" s="136"/>
      <c r="D14" s="136"/>
      <c r="E14" s="136"/>
      <c r="F14" s="136"/>
      <c r="G14" s="136"/>
      <c r="H14" s="136"/>
    </row>
    <row r="15" spans="1:11" ht="36" customHeight="1" x14ac:dyDescent="0.25">
      <c r="A15" s="136" t="s">
        <v>85</v>
      </c>
      <c r="B15" s="136"/>
      <c r="C15" s="136"/>
      <c r="D15" s="136"/>
      <c r="E15" s="136"/>
      <c r="F15" s="136"/>
      <c r="G15" s="136"/>
      <c r="H15" s="136"/>
    </row>
    <row r="16" spans="1:11" ht="15.75" x14ac:dyDescent="0.25">
      <c r="A16" s="137"/>
      <c r="B16" s="137"/>
      <c r="C16" s="137"/>
      <c r="D16" s="137"/>
      <c r="E16" s="137"/>
      <c r="F16" s="137"/>
      <c r="G16" s="137"/>
      <c r="H16" s="137"/>
    </row>
    <row r="17" spans="1:8" ht="57" customHeight="1" x14ac:dyDescent="0.25">
      <c r="A17" s="130" t="s">
        <v>155</v>
      </c>
      <c r="B17" s="130"/>
      <c r="C17" s="130"/>
      <c r="D17" s="130"/>
      <c r="E17" s="130"/>
      <c r="F17" s="130"/>
      <c r="G17" s="130"/>
      <c r="H17" s="130"/>
    </row>
    <row r="18" spans="1:8" ht="15.75" x14ac:dyDescent="0.25">
      <c r="A18" s="69"/>
      <c r="B18" s="69"/>
      <c r="C18" s="69"/>
      <c r="D18" s="69"/>
      <c r="E18" s="69"/>
      <c r="F18" s="69"/>
      <c r="G18" s="69"/>
      <c r="H18" s="69"/>
    </row>
    <row r="19" spans="1:8" ht="15.75" x14ac:dyDescent="0.25">
      <c r="A19" s="124" t="s">
        <v>115</v>
      </c>
      <c r="B19" s="124"/>
      <c r="C19" s="124"/>
      <c r="D19" s="124"/>
      <c r="E19" s="124"/>
      <c r="F19" s="124"/>
      <c r="G19" s="124"/>
      <c r="H19" s="124"/>
    </row>
    <row r="20" spans="1:8" x14ac:dyDescent="0.25">
      <c r="A20" s="72"/>
      <c r="B20" s="72"/>
      <c r="C20" s="72"/>
      <c r="D20" s="72"/>
      <c r="E20" s="72"/>
      <c r="F20" s="72"/>
      <c r="G20" s="72"/>
      <c r="H20" s="72"/>
    </row>
    <row r="21" spans="1:8" ht="16.5" customHeight="1" x14ac:dyDescent="0.25">
      <c r="A21" s="82" t="s">
        <v>34</v>
      </c>
      <c r="B21" s="82" t="s">
        <v>116</v>
      </c>
      <c r="C21" s="126" t="s">
        <v>86</v>
      </c>
      <c r="D21" s="127"/>
      <c r="E21" s="127"/>
      <c r="F21" s="127"/>
      <c r="G21" s="127"/>
      <c r="H21" s="128"/>
    </row>
    <row r="22" spans="1:8" ht="16.5" customHeight="1" x14ac:dyDescent="0.25">
      <c r="A22" s="129" t="s">
        <v>117</v>
      </c>
      <c r="B22" s="129"/>
      <c r="C22" s="129"/>
      <c r="D22" s="129"/>
      <c r="E22" s="129"/>
      <c r="F22" s="129"/>
      <c r="G22" s="129"/>
      <c r="H22" s="129"/>
    </row>
    <row r="23" spans="1:8" ht="65.25" customHeight="1" x14ac:dyDescent="0.25">
      <c r="A23" s="129" t="s">
        <v>157</v>
      </c>
      <c r="B23" s="129"/>
      <c r="C23" s="129"/>
      <c r="D23" s="129"/>
      <c r="E23" s="129"/>
      <c r="F23" s="129"/>
      <c r="G23" s="129"/>
      <c r="H23" s="129"/>
    </row>
    <row r="24" spans="1:8" ht="16.5" customHeight="1" x14ac:dyDescent="0.25">
      <c r="A24" s="129" t="s">
        <v>118</v>
      </c>
      <c r="B24" s="129"/>
      <c r="C24" s="129"/>
      <c r="D24" s="129"/>
      <c r="E24" s="129"/>
      <c r="F24" s="129"/>
      <c r="G24" s="129"/>
      <c r="H24" s="129"/>
    </row>
    <row r="25" spans="1:8" ht="18" customHeight="1" x14ac:dyDescent="0.25">
      <c r="A25" s="70">
        <v>1170200</v>
      </c>
      <c r="B25" s="71" t="s">
        <v>87</v>
      </c>
      <c r="C25" s="123" t="s">
        <v>98</v>
      </c>
      <c r="D25" s="123"/>
      <c r="E25" s="123"/>
      <c r="F25" s="123"/>
      <c r="G25" s="123"/>
      <c r="H25" s="123"/>
    </row>
    <row r="26" spans="1:8" ht="28.5" x14ac:dyDescent="0.25">
      <c r="A26" s="70">
        <v>1170201</v>
      </c>
      <c r="B26" s="71" t="s">
        <v>88</v>
      </c>
      <c r="C26" s="123"/>
      <c r="D26" s="123"/>
      <c r="E26" s="123"/>
      <c r="F26" s="123"/>
      <c r="G26" s="123"/>
      <c r="H26" s="123"/>
    </row>
    <row r="27" spans="1:8" ht="28.5" x14ac:dyDescent="0.25">
      <c r="A27" s="70">
        <v>1170300</v>
      </c>
      <c r="B27" s="71" t="s">
        <v>89</v>
      </c>
      <c r="C27" s="123"/>
      <c r="D27" s="123"/>
      <c r="E27" s="123"/>
      <c r="F27" s="123"/>
      <c r="G27" s="123"/>
      <c r="H27" s="123"/>
    </row>
    <row r="28" spans="1:8" ht="31.5" customHeight="1" x14ac:dyDescent="0.25">
      <c r="A28" s="70">
        <v>1170400</v>
      </c>
      <c r="B28" s="71" t="s">
        <v>90</v>
      </c>
      <c r="C28" s="123"/>
      <c r="D28" s="123"/>
      <c r="E28" s="123"/>
      <c r="F28" s="123"/>
      <c r="G28" s="123"/>
      <c r="H28" s="123"/>
    </row>
    <row r="29" spans="1:8" ht="45.75" customHeight="1" x14ac:dyDescent="0.25">
      <c r="A29" s="70">
        <v>1170700</v>
      </c>
      <c r="B29" s="71" t="s">
        <v>91</v>
      </c>
      <c r="C29" s="123"/>
      <c r="D29" s="123"/>
      <c r="E29" s="123"/>
      <c r="F29" s="123"/>
      <c r="G29" s="123"/>
      <c r="H29" s="123"/>
    </row>
    <row r="30" spans="1:8" ht="57" x14ac:dyDescent="0.25">
      <c r="A30" s="70">
        <v>1170800</v>
      </c>
      <c r="B30" s="71" t="s">
        <v>119</v>
      </c>
      <c r="C30" s="123"/>
      <c r="D30" s="123"/>
      <c r="E30" s="123"/>
      <c r="F30" s="123"/>
      <c r="G30" s="123"/>
      <c r="H30" s="123"/>
    </row>
    <row r="31" spans="1:8" ht="28.5" x14ac:dyDescent="0.25">
      <c r="A31" s="70">
        <v>1720102</v>
      </c>
      <c r="B31" s="71" t="s">
        <v>92</v>
      </c>
      <c r="C31" s="123"/>
      <c r="D31" s="123"/>
      <c r="E31" s="123"/>
      <c r="F31" s="123"/>
      <c r="G31" s="123"/>
      <c r="H31" s="123"/>
    </row>
    <row r="32" spans="1:8" ht="57" x14ac:dyDescent="0.25">
      <c r="A32" s="70">
        <v>1720300</v>
      </c>
      <c r="B32" s="71" t="s">
        <v>93</v>
      </c>
      <c r="C32" s="123"/>
      <c r="D32" s="123"/>
      <c r="E32" s="123"/>
      <c r="F32" s="123"/>
      <c r="G32" s="123"/>
      <c r="H32" s="123"/>
    </row>
    <row r="33" spans="1:8" x14ac:dyDescent="0.25">
      <c r="A33" s="70">
        <v>3130200</v>
      </c>
      <c r="B33" s="71" t="s">
        <v>94</v>
      </c>
      <c r="C33" s="123"/>
      <c r="D33" s="123"/>
      <c r="E33" s="123"/>
      <c r="F33" s="123"/>
      <c r="G33" s="123"/>
      <c r="H33" s="123"/>
    </row>
    <row r="34" spans="1:8" x14ac:dyDescent="0.25">
      <c r="A34" s="70">
        <v>3130400</v>
      </c>
      <c r="B34" s="71" t="s">
        <v>95</v>
      </c>
      <c r="C34" s="123"/>
      <c r="D34" s="123"/>
      <c r="E34" s="123"/>
      <c r="F34" s="123"/>
      <c r="G34" s="123"/>
      <c r="H34" s="123"/>
    </row>
    <row r="35" spans="1:8" ht="18.75" customHeight="1" x14ac:dyDescent="0.25">
      <c r="A35" s="70">
        <v>3130401</v>
      </c>
      <c r="B35" s="71" t="s">
        <v>96</v>
      </c>
      <c r="C35" s="123"/>
      <c r="D35" s="123"/>
      <c r="E35" s="123"/>
      <c r="F35" s="123"/>
      <c r="G35" s="123"/>
      <c r="H35" s="123"/>
    </row>
    <row r="36" spans="1:8" ht="28.5" x14ac:dyDescent="0.25">
      <c r="A36" s="70">
        <v>3130601</v>
      </c>
      <c r="B36" s="71" t="s">
        <v>97</v>
      </c>
      <c r="C36" s="123"/>
      <c r="D36" s="123"/>
      <c r="E36" s="123"/>
      <c r="F36" s="123"/>
      <c r="G36" s="123"/>
      <c r="H36" s="123"/>
    </row>
    <row r="37" spans="1:8" ht="28.5" x14ac:dyDescent="0.25">
      <c r="A37" s="70">
        <v>9120300</v>
      </c>
      <c r="B37" s="71" t="s">
        <v>120</v>
      </c>
      <c r="C37" s="123"/>
      <c r="D37" s="123"/>
      <c r="E37" s="123"/>
      <c r="F37" s="123"/>
      <c r="G37" s="123"/>
      <c r="H37" s="123"/>
    </row>
    <row r="38" spans="1:8" ht="42.75" x14ac:dyDescent="0.25">
      <c r="A38" s="70">
        <v>9120400</v>
      </c>
      <c r="B38" s="71" t="s">
        <v>121</v>
      </c>
      <c r="C38" s="123"/>
      <c r="D38" s="123"/>
      <c r="E38" s="123"/>
      <c r="F38" s="123"/>
      <c r="G38" s="123"/>
      <c r="H38" s="123"/>
    </row>
    <row r="39" spans="1:8" x14ac:dyDescent="0.25">
      <c r="A39" s="70">
        <v>9120500</v>
      </c>
      <c r="B39" s="71" t="s">
        <v>99</v>
      </c>
      <c r="C39" s="123"/>
      <c r="D39" s="123"/>
      <c r="E39" s="123"/>
      <c r="F39" s="123"/>
      <c r="G39" s="123"/>
      <c r="H39" s="123"/>
    </row>
    <row r="40" spans="1:8" ht="57" x14ac:dyDescent="0.25">
      <c r="A40" s="70">
        <v>9121100</v>
      </c>
      <c r="B40" s="71" t="s">
        <v>122</v>
      </c>
      <c r="C40" s="123"/>
      <c r="D40" s="123"/>
      <c r="E40" s="123"/>
      <c r="F40" s="123"/>
      <c r="G40" s="123"/>
      <c r="H40" s="123"/>
    </row>
    <row r="41" spans="1:8" ht="46.5" customHeight="1" x14ac:dyDescent="0.25">
      <c r="A41" s="70">
        <v>9129900</v>
      </c>
      <c r="B41" s="71" t="s">
        <v>123</v>
      </c>
      <c r="C41" s="123"/>
      <c r="D41" s="123"/>
      <c r="E41" s="123"/>
      <c r="F41" s="123"/>
      <c r="G41" s="123"/>
      <c r="H41" s="123"/>
    </row>
    <row r="42" spans="1:8" ht="72" customHeight="1" x14ac:dyDescent="0.25">
      <c r="A42" s="70">
        <v>3132500</v>
      </c>
      <c r="B42" s="71" t="s">
        <v>124</v>
      </c>
      <c r="C42" s="123" t="s">
        <v>125</v>
      </c>
      <c r="D42" s="123"/>
      <c r="E42" s="123"/>
      <c r="F42" s="123"/>
      <c r="G42" s="123"/>
      <c r="H42" s="123"/>
    </row>
    <row r="43" spans="1:8" ht="33.75" customHeight="1" x14ac:dyDescent="0.25">
      <c r="A43" s="70">
        <v>9120500</v>
      </c>
      <c r="B43" s="71" t="s">
        <v>99</v>
      </c>
      <c r="C43" s="123" t="s">
        <v>100</v>
      </c>
      <c r="D43" s="123"/>
      <c r="E43" s="123"/>
      <c r="F43" s="123"/>
      <c r="G43" s="123"/>
      <c r="H43" s="123"/>
    </row>
    <row r="44" spans="1:8" ht="42.75" x14ac:dyDescent="0.25">
      <c r="A44" s="70">
        <v>9120800</v>
      </c>
      <c r="B44" s="71" t="s">
        <v>126</v>
      </c>
      <c r="C44" s="123" t="s">
        <v>101</v>
      </c>
      <c r="D44" s="123"/>
      <c r="E44" s="123"/>
      <c r="F44" s="123"/>
      <c r="G44" s="123"/>
      <c r="H44" s="123"/>
    </row>
    <row r="45" spans="1:8" ht="57" x14ac:dyDescent="0.25">
      <c r="A45" s="70">
        <v>9120900</v>
      </c>
      <c r="B45" s="71" t="s">
        <v>127</v>
      </c>
      <c r="C45" s="123" t="s">
        <v>102</v>
      </c>
      <c r="D45" s="123"/>
      <c r="E45" s="123"/>
      <c r="F45" s="123"/>
      <c r="G45" s="123"/>
      <c r="H45" s="123"/>
    </row>
    <row r="46" spans="1:8" ht="57" x14ac:dyDescent="0.25">
      <c r="A46" s="70">
        <v>9121000</v>
      </c>
      <c r="B46" s="71" t="s">
        <v>128</v>
      </c>
      <c r="C46" s="123"/>
      <c r="D46" s="123"/>
      <c r="E46" s="123"/>
      <c r="F46" s="123"/>
      <c r="G46" s="123"/>
      <c r="H46" s="123"/>
    </row>
    <row r="47" spans="1:8" ht="249.75" customHeight="1" x14ac:dyDescent="0.25">
      <c r="A47" s="70">
        <v>9121100</v>
      </c>
      <c r="B47" s="71" t="s">
        <v>122</v>
      </c>
      <c r="C47" s="123" t="s">
        <v>103</v>
      </c>
      <c r="D47" s="123"/>
      <c r="E47" s="123"/>
      <c r="F47" s="123"/>
      <c r="G47" s="123"/>
      <c r="H47" s="123"/>
    </row>
    <row r="48" spans="1:8" ht="48" customHeight="1" x14ac:dyDescent="0.25">
      <c r="A48" s="70">
        <v>9121200</v>
      </c>
      <c r="B48" s="71" t="s">
        <v>129</v>
      </c>
      <c r="C48" s="123" t="s">
        <v>104</v>
      </c>
      <c r="D48" s="123"/>
      <c r="E48" s="123"/>
      <c r="F48" s="123"/>
      <c r="G48" s="123"/>
      <c r="H48" s="123"/>
    </row>
    <row r="49" spans="1:8" ht="31.5" customHeight="1" x14ac:dyDescent="0.25">
      <c r="A49" s="125" t="s">
        <v>137</v>
      </c>
      <c r="B49" s="125"/>
      <c r="C49" s="125"/>
      <c r="D49" s="125"/>
      <c r="E49" s="125"/>
      <c r="F49" s="125"/>
      <c r="G49" s="125"/>
      <c r="H49" s="125"/>
    </row>
    <row r="50" spans="1:8" ht="15.75" x14ac:dyDescent="0.25">
      <c r="A50" s="69"/>
      <c r="B50" s="69"/>
      <c r="C50" s="69"/>
      <c r="D50" s="69"/>
      <c r="E50" s="69"/>
      <c r="F50" s="69"/>
      <c r="G50" s="69"/>
      <c r="H50" s="69"/>
    </row>
    <row r="51" spans="1:8" ht="42.75" customHeight="1" x14ac:dyDescent="0.25">
      <c r="A51" s="130" t="s">
        <v>159</v>
      </c>
      <c r="B51" s="130"/>
      <c r="C51" s="130"/>
      <c r="D51" s="130"/>
      <c r="E51" s="130"/>
      <c r="F51" s="130"/>
      <c r="G51" s="130"/>
      <c r="H51" s="130"/>
    </row>
    <row r="52" spans="1:8" x14ac:dyDescent="0.25">
      <c r="A52" s="67"/>
      <c r="B52" s="67"/>
      <c r="C52" s="67"/>
      <c r="D52" s="67"/>
      <c r="E52" s="67"/>
      <c r="F52" s="67"/>
      <c r="G52" s="67"/>
      <c r="H52" s="67"/>
    </row>
    <row r="53" spans="1:8" ht="15.75" x14ac:dyDescent="0.25">
      <c r="A53" s="134" t="s">
        <v>82</v>
      </c>
      <c r="B53" s="134"/>
      <c r="C53" s="134"/>
      <c r="D53" s="134"/>
      <c r="E53" s="134"/>
      <c r="F53" s="134"/>
      <c r="G53" s="134"/>
      <c r="H53" s="134"/>
    </row>
    <row r="54" spans="1:8" ht="81.75" customHeight="1" x14ac:dyDescent="0.25">
      <c r="A54" s="130" t="s">
        <v>152</v>
      </c>
      <c r="B54" s="130"/>
      <c r="C54" s="130"/>
      <c r="D54" s="130"/>
      <c r="E54" s="130"/>
      <c r="F54" s="130"/>
      <c r="G54" s="130"/>
      <c r="H54" s="130"/>
    </row>
    <row r="55" spans="1:8" ht="42" customHeight="1" x14ac:dyDescent="0.25">
      <c r="A55" s="130" t="s">
        <v>153</v>
      </c>
      <c r="B55" s="130"/>
      <c r="C55" s="130"/>
      <c r="D55" s="130"/>
      <c r="E55" s="130"/>
      <c r="F55" s="130"/>
      <c r="G55" s="130"/>
      <c r="H55" s="130"/>
    </row>
    <row r="56" spans="1:8" ht="14.25" customHeight="1" x14ac:dyDescent="0.25">
      <c r="A56" s="81"/>
      <c r="B56" s="81"/>
      <c r="C56" s="81"/>
      <c r="D56" s="81"/>
      <c r="E56" s="81"/>
      <c r="F56" s="81"/>
      <c r="G56" s="81"/>
      <c r="H56" s="81"/>
    </row>
    <row r="57" spans="1:8" ht="15.75" x14ac:dyDescent="0.25">
      <c r="A57" s="134" t="s">
        <v>83</v>
      </c>
      <c r="B57" s="134"/>
      <c r="C57" s="134"/>
      <c r="D57" s="134"/>
      <c r="E57" s="134"/>
      <c r="F57" s="134"/>
      <c r="G57" s="134"/>
      <c r="H57" s="134"/>
    </row>
    <row r="58" spans="1:8" ht="51" customHeight="1" x14ac:dyDescent="0.25">
      <c r="A58" s="130" t="s">
        <v>113</v>
      </c>
      <c r="B58" s="130"/>
      <c r="C58" s="130"/>
      <c r="D58" s="130"/>
      <c r="E58" s="130"/>
      <c r="F58" s="130"/>
      <c r="G58" s="130"/>
      <c r="H58" s="130"/>
    </row>
    <row r="59" spans="1:8" x14ac:dyDescent="0.25">
      <c r="B59" s="68"/>
    </row>
  </sheetData>
  <mergeCells count="35">
    <mergeCell ref="A58:H58"/>
    <mergeCell ref="A7:H7"/>
    <mergeCell ref="A55:H55"/>
    <mergeCell ref="A51:H51"/>
    <mergeCell ref="A15:H15"/>
    <mergeCell ref="A16:H16"/>
    <mergeCell ref="A17:H17"/>
    <mergeCell ref="A53:H53"/>
    <mergeCell ref="A54:H54"/>
    <mergeCell ref="A57:H57"/>
    <mergeCell ref="A9:H9"/>
    <mergeCell ref="A10:H10"/>
    <mergeCell ref="A11:H11"/>
    <mergeCell ref="A12:H12"/>
    <mergeCell ref="A13:H13"/>
    <mergeCell ref="A14:H14"/>
    <mergeCell ref="A6:H6"/>
    <mergeCell ref="A1:H1"/>
    <mergeCell ref="A2:H2"/>
    <mergeCell ref="A3:H3"/>
    <mergeCell ref="A4:H4"/>
    <mergeCell ref="A5:H5"/>
    <mergeCell ref="C47:H47"/>
    <mergeCell ref="C48:H48"/>
    <mergeCell ref="A19:H19"/>
    <mergeCell ref="A49:H49"/>
    <mergeCell ref="C21:H21"/>
    <mergeCell ref="A23:H23"/>
    <mergeCell ref="A22:H22"/>
    <mergeCell ref="A24:H24"/>
    <mergeCell ref="C25:H41"/>
    <mergeCell ref="C42:H42"/>
    <mergeCell ref="C43:H43"/>
    <mergeCell ref="C44:H44"/>
    <mergeCell ref="C45:H46"/>
  </mergeCells>
  <pageMargins left="1.1811023622047245" right="0.2" top="0.47" bottom="0.44" header="0.31496062992125984" footer="0.31496062992125984"/>
  <pageSetup paperSize="9" scale="95" orientation="portrait" r:id="rId1"/>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I-1а - утварэнне адходаў</vt:lpstr>
      <vt:lpstr>I-1b-адходы па відах экан.дзей</vt:lpstr>
      <vt:lpstr>Метаданыя</vt:lpstr>
      <vt:lpstr>'I-1а - утварэнне адходаў'!Область_печати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Жосан Вероника Валерьевна</cp:lastModifiedBy>
  <cp:lastPrinted>2024-07-08T12:05:47Z</cp:lastPrinted>
  <dcterms:created xsi:type="dcterms:W3CDTF">2011-05-01T09:55:58Z</dcterms:created>
  <dcterms:modified xsi:type="dcterms:W3CDTF">2024-07-08T12:06:52Z</dcterms:modified>
</cp:coreProperties>
</file>