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ВП_методом использования" sheetId="1" r:id="rId1"/>
  </sheets>
  <calcPr calcId="144525"/>
</workbook>
</file>

<file path=xl/calcChain.xml><?xml version="1.0" encoding="utf-8"?>
<calcChain xmlns="http://schemas.openxmlformats.org/spreadsheetml/2006/main">
  <c r="D11" i="1" l="1"/>
  <c r="E11" i="1"/>
  <c r="C11" i="1"/>
  <c r="D55" i="1"/>
  <c r="E55" i="1"/>
  <c r="C55" i="1"/>
  <c r="B55" i="1"/>
  <c r="D30" i="1"/>
  <c r="D18" i="1" s="1"/>
  <c r="E30" i="1"/>
  <c r="E18" i="1" s="1"/>
  <c r="C30" i="1"/>
  <c r="C18" i="1" s="1"/>
  <c r="B30" i="1"/>
  <c r="B18" i="1" s="1"/>
  <c r="F80" i="1"/>
  <c r="F74" i="1"/>
  <c r="F68" i="1"/>
  <c r="F62" i="1"/>
  <c r="F49" i="1"/>
  <c r="F43" i="1"/>
  <c r="F37" i="1"/>
  <c r="F24" i="1"/>
  <c r="F55" i="1" l="1"/>
  <c r="F30" i="1"/>
  <c r="F18" i="1"/>
  <c r="B11" i="1"/>
  <c r="F11" i="1" s="1"/>
</calcChain>
</file>

<file path=xl/sharedStrings.xml><?xml version="1.0" encoding="utf-8"?>
<sst xmlns="http://schemas.openxmlformats.org/spreadsheetml/2006/main" count="226" uniqueCount="224">
  <si>
    <t>Валовой внутренний продукт методом использования доходов *</t>
  </si>
  <si>
    <t>(в среднегодовых ценах 2014 года; миллиардов рублей, с 2016 г. – миллионов рублей)</t>
  </si>
  <si>
    <t>I</t>
  </si>
  <si>
    <t>II</t>
  </si>
  <si>
    <t>III</t>
  </si>
  <si>
    <t>IV</t>
  </si>
  <si>
    <t>I – IV</t>
  </si>
  <si>
    <t>Валовой внутренний продукт</t>
  </si>
  <si>
    <t>184 118,3</t>
  </si>
  <si>
    <t>197 521,6</t>
  </si>
  <si>
    <t>216 261,6</t>
  </si>
  <si>
    <t>207 891,2</t>
  </si>
  <si>
    <t>805 792,7</t>
  </si>
  <si>
    <t>180 349,6</t>
  </si>
  <si>
    <t>188 936,8</t>
  </si>
  <si>
    <t>207 072,3</t>
  </si>
  <si>
    <t>198 575,6</t>
  </si>
  <si>
    <t>774 934,3</t>
  </si>
  <si>
    <t>17 395,0</t>
  </si>
  <si>
    <t>18 637,4</t>
  </si>
  <si>
    <t>19 993,0</t>
  </si>
  <si>
    <t>19 510,2</t>
  </si>
  <si>
    <t>75 535,6</t>
  </si>
  <si>
    <t>17 473,3</t>
  </si>
  <si>
    <t>18 982,8</t>
  </si>
  <si>
    <t>20 594,5</t>
  </si>
  <si>
    <t>20 397,7</t>
  </si>
  <si>
    <t>77 448,3</t>
  </si>
  <si>
    <t>в том числе:</t>
  </si>
  <si>
    <t>Расходы на конечное потребление</t>
  </si>
  <si>
    <t>126 719,8</t>
  </si>
  <si>
    <t>133 273,2</t>
  </si>
  <si>
    <t>143 041,1</t>
  </si>
  <si>
    <t>133 474,4</t>
  </si>
  <si>
    <t>536 508,5</t>
  </si>
  <si>
    <t>125 077,8</t>
  </si>
  <si>
    <t>130 877,5</t>
  </si>
  <si>
    <t>139 885,3</t>
  </si>
  <si>
    <t>130 163,2</t>
  </si>
  <si>
    <t>526 003,8</t>
  </si>
  <si>
    <t>12 497,7</t>
  </si>
  <si>
    <t>12 922,9</t>
  </si>
  <si>
    <t>13 264,7</t>
  </si>
  <si>
    <t>12 625,2</t>
  </si>
  <si>
    <t>51 310,5</t>
  </si>
  <si>
    <t>12 463,8</t>
  </si>
  <si>
    <t>13 225,0</t>
  </si>
  <si>
    <t>13 902,9</t>
  </si>
  <si>
    <t>13 501,1</t>
  </si>
  <si>
    <t>53 092,8</t>
  </si>
  <si>
    <t>домашних хозяйств</t>
  </si>
  <si>
    <t>97 953,0</t>
  </si>
  <si>
    <t>104 462,0</t>
  </si>
  <si>
    <t>114 105,9</t>
  </si>
  <si>
    <t>104 301,0</t>
  </si>
  <si>
    <t>420 821,9</t>
  </si>
  <si>
    <t>96 371,0</t>
  </si>
  <si>
    <t>102 043,9</t>
  </si>
  <si>
    <t>111 008,2</t>
  </si>
  <si>
    <t>101 469,4</t>
  </si>
  <si>
    <t>410 892,5</t>
  </si>
  <si>
    <t>9 613,3</t>
  </si>
  <si>
    <t>10 027,8</t>
  </si>
  <si>
    <t>10 374,6</t>
  </si>
  <si>
    <t>9 746,4</t>
  </si>
  <si>
    <t>39 762,1</t>
  </si>
  <si>
    <t>9 598,8</t>
  </si>
  <si>
    <t>10 343,3</t>
  </si>
  <si>
    <t>11 043,3</t>
  </si>
  <si>
    <t>10 667,6</t>
  </si>
  <si>
    <t>41 653,0</t>
  </si>
  <si>
    <t>государственных организаций</t>
  </si>
  <si>
    <t>27 571,5</t>
  </si>
  <si>
    <t>27 599,6</t>
  </si>
  <si>
    <t>27 749,3</t>
  </si>
  <si>
    <t>27 910,5</t>
  </si>
  <si>
    <t>110 830,9</t>
  </si>
  <si>
    <t>27 504,1</t>
  </si>
  <si>
    <t>27 601,3</t>
  </si>
  <si>
    <t>27 681,5</t>
  </si>
  <si>
    <t>27 414,3</t>
  </si>
  <si>
    <t>110 201,2</t>
  </si>
  <si>
    <t>2 765,6</t>
  </si>
  <si>
    <t>2 770,8</t>
  </si>
  <si>
    <t>2 769,6</t>
  </si>
  <si>
    <t>2 750,4</t>
  </si>
  <si>
    <t>11 056,4</t>
  </si>
  <si>
    <t>2 747,0</t>
  </si>
  <si>
    <t>2 759,6</t>
  </si>
  <si>
    <t>2 742,0</t>
  </si>
  <si>
    <t>2 705,6</t>
  </si>
  <si>
    <t>10 954,2</t>
  </si>
  <si>
    <t>на индивидуальные товары и услуги</t>
  </si>
  <si>
    <t>17 980,0</t>
  </si>
  <si>
    <t>17 990,8</t>
  </si>
  <si>
    <t>17 963,3</t>
  </si>
  <si>
    <t>18 148,8</t>
  </si>
  <si>
    <t>72 082,9</t>
  </si>
  <si>
    <t>18 083,4</t>
  </si>
  <si>
    <t>18 202,0</t>
  </si>
  <si>
    <t>18 138,3</t>
  </si>
  <si>
    <t>17 836,2</t>
  </si>
  <si>
    <t>72 259,9</t>
  </si>
  <si>
    <t>1 840,5</t>
  </si>
  <si>
    <t>1 846,8</t>
  </si>
  <si>
    <t>1 835,4</t>
  </si>
  <si>
    <t>1 811,7</t>
  </si>
  <si>
    <t>7 334,4</t>
  </si>
  <si>
    <t>1 844,0</t>
  </si>
  <si>
    <t>1 855,9</t>
  </si>
  <si>
    <t>1 839,9</t>
  </si>
  <si>
    <t>1 798,2</t>
  </si>
  <si>
    <t>7 338,0</t>
  </si>
  <si>
    <t>на коллективные услуги</t>
  </si>
  <si>
    <t>9 591,5</t>
  </si>
  <si>
    <t>9 608,8</t>
  </si>
  <si>
    <t>9 786,0</t>
  </si>
  <si>
    <t>9 761,7</t>
  </si>
  <si>
    <t>38 748,0</t>
  </si>
  <si>
    <t>9 420,7</t>
  </si>
  <si>
    <t>9 399,3</t>
  </si>
  <si>
    <t>9 543,2</t>
  </si>
  <si>
    <t>9 578,1</t>
  </si>
  <si>
    <t>37 941,3</t>
  </si>
  <si>
    <t>3 722,0</t>
  </si>
  <si>
    <t>3 616,2</t>
  </si>
  <si>
    <t>некоммерческих организаций, обслуживающих домашние хозяйства</t>
  </si>
  <si>
    <t>1 195,3</t>
  </si>
  <si>
    <t>1 211,6</t>
  </si>
  <si>
    <t>1 185,9</t>
  </si>
  <si>
    <t>1 262,9</t>
  </si>
  <si>
    <t>4 855,7</t>
  </si>
  <si>
    <t>1 202,7</t>
  </si>
  <si>
    <t>1 232,3</t>
  </si>
  <si>
    <t>1 195,6</t>
  </si>
  <si>
    <t>1 279,5</t>
  </si>
  <si>
    <t>4 910,1</t>
  </si>
  <si>
    <t>Валовое накопление</t>
  </si>
  <si>
    <t>48 423,3</t>
  </si>
  <si>
    <t>63 440,9</t>
  </si>
  <si>
    <t>79 231,8</t>
  </si>
  <si>
    <t>89 650,5</t>
  </si>
  <si>
    <t>280 746,5</t>
  </si>
  <si>
    <t>48 658,9</t>
  </si>
  <si>
    <t>48 010,1</t>
  </si>
  <si>
    <t>64 009,3</t>
  </si>
  <si>
    <t>68 742,0</t>
  </si>
  <si>
    <t>229 420,3</t>
  </si>
  <si>
    <t>3 918,0</t>
  </si>
  <si>
    <t>4 610,4</t>
  </si>
  <si>
    <t>5 100,4</t>
  </si>
  <si>
    <t>6 521,6</t>
  </si>
  <si>
    <t>20 150,4</t>
  </si>
  <si>
    <t>3 741,8</t>
  </si>
  <si>
    <t>4 478,4</t>
  </si>
  <si>
    <t>6 469,8</t>
  </si>
  <si>
    <t>7 184,8</t>
  </si>
  <si>
    <t>21 874,8</t>
  </si>
  <si>
    <t>основного капитала</t>
  </si>
  <si>
    <t>49 737,9</t>
  </si>
  <si>
    <t>63 720,0</t>
  </si>
  <si>
    <t>65 647,5</t>
  </si>
  <si>
    <t>88 614,1</t>
  </si>
  <si>
    <t>267 719,5</t>
  </si>
  <si>
    <t>49 636,3</t>
  </si>
  <si>
    <t>50 859,2</t>
  </si>
  <si>
    <t>57 578,3</t>
  </si>
  <si>
    <t>68 250,3</t>
  </si>
  <si>
    <t>226 324,1</t>
  </si>
  <si>
    <t>3 744,3</t>
  </si>
  <si>
    <t>4 564,1</t>
  </si>
  <si>
    <t>4 671,7</t>
  </si>
  <si>
    <t>6 370,6</t>
  </si>
  <si>
    <t>19 350,7</t>
  </si>
  <si>
    <t>3 591,1</t>
  </si>
  <si>
    <t>4 555,8</t>
  </si>
  <si>
    <t>5 118,3</t>
  </si>
  <si>
    <t>7 157,5</t>
  </si>
  <si>
    <t>20 422,7</t>
  </si>
  <si>
    <t>изменение запасов материальных оборотных средств</t>
  </si>
  <si>
    <t>-1 314,6</t>
  </si>
  <si>
    <t>13 584,3</t>
  </si>
  <si>
    <t>1 036,4</t>
  </si>
  <si>
    <t>13 027,0</t>
  </si>
  <si>
    <t>-2 849,1</t>
  </si>
  <si>
    <t>6 431,0</t>
  </si>
  <si>
    <t>3 096,2</t>
  </si>
  <si>
    <t>1 351,5</t>
  </si>
  <si>
    <t>1 452,1</t>
  </si>
  <si>
    <t>Чистый экспорт товаров и услуг</t>
  </si>
  <si>
    <t>5 923,8</t>
  </si>
  <si>
    <t>2 633,6</t>
  </si>
  <si>
    <t>-3 779,2</t>
  </si>
  <si>
    <t>-10 978,1</t>
  </si>
  <si>
    <t>-6 199,9</t>
  </si>
  <si>
    <t>13 222,4</t>
  </si>
  <si>
    <t>16 578,6</t>
  </si>
  <si>
    <t>11 627,6</t>
  </si>
  <si>
    <t>9 383,9</t>
  </si>
  <si>
    <t>50 812,5</t>
  </si>
  <si>
    <t>1 693,1</t>
  </si>
  <si>
    <t>1 804,1</t>
  </si>
  <si>
    <t>2 004,9</t>
  </si>
  <si>
    <t>1 316,1</t>
  </si>
  <si>
    <t>6 818,2</t>
  </si>
  <si>
    <t>1 945,5</t>
  </si>
  <si>
    <t>2 057,5</t>
  </si>
  <si>
    <t>1 143,4</t>
  </si>
  <si>
    <t>5 866,8</t>
  </si>
  <si>
    <t>Статистическое расхождение</t>
  </si>
  <si>
    <t>3 051,4</t>
  </si>
  <si>
    <t>-1 826,1</t>
  </si>
  <si>
    <t>-2 232,1</t>
  </si>
  <si>
    <t>-4 255,6</t>
  </si>
  <si>
    <t>-5 262,4</t>
  </si>
  <si>
    <t>-6 609,5</t>
  </si>
  <si>
    <t>-6 529,4</t>
  </si>
  <si>
    <t>-8 449,9</t>
  </si>
  <si>
    <t>-9 713,5</t>
  </si>
  <si>
    <t>-31 302,3</t>
  </si>
  <si>
    <t>-2 743,5</t>
  </si>
  <si>
    <t>-1 008,6</t>
  </si>
  <si>
    <t>-3 386,1</t>
  </si>
  <si>
    <t>* Данные приведены в фактически действовавших ценах, с 2016 года – в масштабе цен, действующем
с 1 июля 2016 г. (уменьшение в 10 000 раз).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</si>
</sst>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Alignment="1">
      <alignment horizontal="right" vertical="center" wrapText="1" indent="1"/>
    </xf>
    <xf numFmtId="164" fontId="3" fillId="0" borderId="4" xfId="0" applyNumberFormat="1" applyFont="1" applyBorder="1" applyAlignment="1">
      <alignment horizontal="right" vertical="center" wrapText="1" indent="1"/>
    </xf>
    <xf numFmtId="164" fontId="3" fillId="0" borderId="5" xfId="0" applyNumberFormat="1" applyFont="1" applyBorder="1" applyAlignment="1">
      <alignment horizontal="right" vertical="center" wrapText="1" indent="1"/>
    </xf>
    <xf numFmtId="164" fontId="3" fillId="0" borderId="6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3" fillId="0" borderId="9" xfId="0" applyNumberFormat="1" applyFont="1" applyBorder="1" applyAlignment="1">
      <alignment horizontal="righ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sqref="A1:F1"/>
    </sheetView>
  </sheetViews>
  <sheetFormatPr defaultRowHeight="15" x14ac:dyDescent="0.25"/>
  <cols>
    <col min="1" max="1" width="30.7109375" customWidth="1"/>
    <col min="2" max="6" width="13.7109375" customWidth="1"/>
  </cols>
  <sheetData>
    <row r="1" spans="1:6" ht="18" x14ac:dyDescent="0.25">
      <c r="A1" s="14" t="s">
        <v>0</v>
      </c>
      <c r="B1" s="14"/>
      <c r="C1" s="14"/>
      <c r="D1" s="14"/>
      <c r="E1" s="14"/>
      <c r="F1" s="14"/>
    </row>
    <row r="2" spans="1:6" ht="15" customHeight="1" x14ac:dyDescent="0.25">
      <c r="A2" s="1"/>
      <c r="B2" s="1"/>
      <c r="C2" s="1"/>
      <c r="D2" s="1"/>
      <c r="E2" s="1"/>
      <c r="F2" s="1"/>
    </row>
    <row r="3" spans="1:6" x14ac:dyDescent="0.25">
      <c r="A3" s="15" t="s">
        <v>1</v>
      </c>
      <c r="B3" s="15"/>
      <c r="C3" s="15"/>
      <c r="D3" s="15"/>
      <c r="E3" s="15"/>
      <c r="F3" s="15"/>
    </row>
    <row r="4" spans="1:6" ht="15.75" thickBot="1" x14ac:dyDescent="0.3">
      <c r="A4" s="2"/>
    </row>
    <row r="5" spans="1:6" ht="15.75" thickBot="1" x14ac:dyDescent="0.3">
      <c r="A5" s="3"/>
      <c r="B5" s="4" t="s">
        <v>2</v>
      </c>
      <c r="C5" s="3" t="s">
        <v>3</v>
      </c>
      <c r="D5" s="4" t="s">
        <v>4</v>
      </c>
      <c r="E5" s="5" t="s">
        <v>5</v>
      </c>
      <c r="F5" s="3" t="s">
        <v>6</v>
      </c>
    </row>
    <row r="6" spans="1:6" ht="15" customHeight="1" x14ac:dyDescent="0.25">
      <c r="A6" s="6" t="s">
        <v>7</v>
      </c>
      <c r="B6" s="18"/>
      <c r="C6" s="19"/>
      <c r="D6" s="20"/>
      <c r="E6" s="20"/>
      <c r="F6" s="20"/>
    </row>
    <row r="7" spans="1:6" x14ac:dyDescent="0.25">
      <c r="A7" s="7">
        <v>2014</v>
      </c>
      <c r="B7" s="18" t="s">
        <v>8</v>
      </c>
      <c r="C7" s="19" t="s">
        <v>9</v>
      </c>
      <c r="D7" s="20" t="s">
        <v>10</v>
      </c>
      <c r="E7" s="20" t="s">
        <v>11</v>
      </c>
      <c r="F7" s="20" t="s">
        <v>12</v>
      </c>
    </row>
    <row r="8" spans="1:6" x14ac:dyDescent="0.25">
      <c r="A8" s="7">
        <v>2015</v>
      </c>
      <c r="B8" s="18" t="s">
        <v>13</v>
      </c>
      <c r="C8" s="19" t="s">
        <v>14</v>
      </c>
      <c r="D8" s="20" t="s">
        <v>15</v>
      </c>
      <c r="E8" s="20" t="s">
        <v>16</v>
      </c>
      <c r="F8" s="20" t="s">
        <v>17</v>
      </c>
    </row>
    <row r="9" spans="1:6" x14ac:dyDescent="0.25">
      <c r="A9" s="7">
        <v>2016</v>
      </c>
      <c r="B9" s="18" t="s">
        <v>18</v>
      </c>
      <c r="C9" s="19" t="s">
        <v>19</v>
      </c>
      <c r="D9" s="20" t="s">
        <v>20</v>
      </c>
      <c r="E9" s="20" t="s">
        <v>21</v>
      </c>
      <c r="F9" s="20" t="s">
        <v>22</v>
      </c>
    </row>
    <row r="10" spans="1:6" x14ac:dyDescent="0.25">
      <c r="A10" s="7">
        <v>2017</v>
      </c>
      <c r="B10" s="18" t="s">
        <v>23</v>
      </c>
      <c r="C10" s="19" t="s">
        <v>24</v>
      </c>
      <c r="D10" s="20" t="s">
        <v>25</v>
      </c>
      <c r="E10" s="20" t="s">
        <v>26</v>
      </c>
      <c r="F10" s="20" t="s">
        <v>27</v>
      </c>
    </row>
    <row r="11" spans="1:6" x14ac:dyDescent="0.25">
      <c r="A11" s="7">
        <v>2018</v>
      </c>
      <c r="B11" s="18">
        <f>B18+B55+B74+B80</f>
        <v>18384.099999999999</v>
      </c>
      <c r="C11" s="19">
        <f>C18+C55+C74+C80</f>
        <v>19751.599999999999</v>
      </c>
      <c r="D11" s="19">
        <f t="shared" ref="D11:E11" si="0">D18+D55+D74+D80</f>
        <v>21037.399999999998</v>
      </c>
      <c r="E11" s="19">
        <f t="shared" si="0"/>
        <v>20714.2</v>
      </c>
      <c r="F11" s="20">
        <f>B11+C11+D11+E11</f>
        <v>79887.299999999988</v>
      </c>
    </row>
    <row r="12" spans="1:6" ht="15" customHeight="1" x14ac:dyDescent="0.25">
      <c r="A12" s="7" t="s">
        <v>28</v>
      </c>
      <c r="B12" s="18"/>
      <c r="C12" s="19"/>
      <c r="D12" s="18"/>
      <c r="E12" s="21"/>
      <c r="F12" s="19"/>
    </row>
    <row r="13" spans="1:6" ht="15" customHeight="1" x14ac:dyDescent="0.25">
      <c r="A13" s="8" t="s">
        <v>29</v>
      </c>
      <c r="B13" s="18"/>
      <c r="C13" s="19"/>
      <c r="D13" s="18"/>
      <c r="E13" s="21"/>
      <c r="F13" s="19"/>
    </row>
    <row r="14" spans="1:6" x14ac:dyDescent="0.25">
      <c r="A14" s="7">
        <v>2014</v>
      </c>
      <c r="B14" s="18" t="s">
        <v>30</v>
      </c>
      <c r="C14" s="19" t="s">
        <v>31</v>
      </c>
      <c r="D14" s="20" t="s">
        <v>32</v>
      </c>
      <c r="E14" s="20" t="s">
        <v>33</v>
      </c>
      <c r="F14" s="20" t="s">
        <v>34</v>
      </c>
    </row>
    <row r="15" spans="1:6" x14ac:dyDescent="0.25">
      <c r="A15" s="7">
        <v>2015</v>
      </c>
      <c r="B15" s="18" t="s">
        <v>35</v>
      </c>
      <c r="C15" s="19" t="s">
        <v>36</v>
      </c>
      <c r="D15" s="20" t="s">
        <v>37</v>
      </c>
      <c r="E15" s="20" t="s">
        <v>38</v>
      </c>
      <c r="F15" s="20" t="s">
        <v>39</v>
      </c>
    </row>
    <row r="16" spans="1:6" x14ac:dyDescent="0.25">
      <c r="A16" s="7">
        <v>2016</v>
      </c>
      <c r="B16" s="18" t="s">
        <v>40</v>
      </c>
      <c r="C16" s="19" t="s">
        <v>41</v>
      </c>
      <c r="D16" s="20" t="s">
        <v>42</v>
      </c>
      <c r="E16" s="20" t="s">
        <v>43</v>
      </c>
      <c r="F16" s="20" t="s">
        <v>44</v>
      </c>
    </row>
    <row r="17" spans="1:6" x14ac:dyDescent="0.25">
      <c r="A17" s="7">
        <v>2017</v>
      </c>
      <c r="B17" s="18" t="s">
        <v>45</v>
      </c>
      <c r="C17" s="19" t="s">
        <v>46</v>
      </c>
      <c r="D17" s="20" t="s">
        <v>47</v>
      </c>
      <c r="E17" s="20" t="s">
        <v>48</v>
      </c>
      <c r="F17" s="20" t="s">
        <v>49</v>
      </c>
    </row>
    <row r="18" spans="1:6" x14ac:dyDescent="0.25">
      <c r="A18" s="7">
        <v>2018</v>
      </c>
      <c r="B18" s="18">
        <f>B24+B30+B49</f>
        <v>13272.8</v>
      </c>
      <c r="C18" s="19">
        <f>C24+C30+C49</f>
        <v>14168.099999999999</v>
      </c>
      <c r="D18" s="19">
        <f t="shared" ref="D18:E18" si="1">D24+D30+D49</f>
        <v>14634.699999999999</v>
      </c>
      <c r="E18" s="19">
        <f t="shared" si="1"/>
        <v>14303.300000000001</v>
      </c>
      <c r="F18" s="20">
        <f>B18+C18+D18+E18</f>
        <v>56378.9</v>
      </c>
    </row>
    <row r="19" spans="1:6" ht="15" customHeight="1" x14ac:dyDescent="0.25">
      <c r="A19" s="9" t="s">
        <v>50</v>
      </c>
      <c r="B19" s="18"/>
      <c r="C19" s="19"/>
      <c r="D19" s="18"/>
      <c r="E19" s="21"/>
      <c r="F19" s="19"/>
    </row>
    <row r="20" spans="1:6" x14ac:dyDescent="0.25">
      <c r="A20" s="7">
        <v>2014</v>
      </c>
      <c r="B20" s="18" t="s">
        <v>51</v>
      </c>
      <c r="C20" s="19" t="s">
        <v>52</v>
      </c>
      <c r="D20" s="20" t="s">
        <v>53</v>
      </c>
      <c r="E20" s="20" t="s">
        <v>54</v>
      </c>
      <c r="F20" s="20" t="s">
        <v>55</v>
      </c>
    </row>
    <row r="21" spans="1:6" x14ac:dyDescent="0.25">
      <c r="A21" s="7">
        <v>2015</v>
      </c>
      <c r="B21" s="18" t="s">
        <v>56</v>
      </c>
      <c r="C21" s="19" t="s">
        <v>57</v>
      </c>
      <c r="D21" s="20" t="s">
        <v>58</v>
      </c>
      <c r="E21" s="20" t="s">
        <v>59</v>
      </c>
      <c r="F21" s="20" t="s">
        <v>60</v>
      </c>
    </row>
    <row r="22" spans="1:6" x14ac:dyDescent="0.25">
      <c r="A22" s="7">
        <v>2016</v>
      </c>
      <c r="B22" s="18" t="s">
        <v>61</v>
      </c>
      <c r="C22" s="19" t="s">
        <v>62</v>
      </c>
      <c r="D22" s="20" t="s">
        <v>63</v>
      </c>
      <c r="E22" s="20" t="s">
        <v>64</v>
      </c>
      <c r="F22" s="20" t="s">
        <v>65</v>
      </c>
    </row>
    <row r="23" spans="1:6" x14ac:dyDescent="0.25">
      <c r="A23" s="7">
        <v>2017</v>
      </c>
      <c r="B23" s="18" t="s">
        <v>66</v>
      </c>
      <c r="C23" s="19" t="s">
        <v>67</v>
      </c>
      <c r="D23" s="20" t="s">
        <v>68</v>
      </c>
      <c r="E23" s="20" t="s">
        <v>69</v>
      </c>
      <c r="F23" s="20" t="s">
        <v>70</v>
      </c>
    </row>
    <row r="24" spans="1:6" x14ac:dyDescent="0.25">
      <c r="A24" s="7">
        <v>2018</v>
      </c>
      <c r="B24" s="18">
        <v>10416.9</v>
      </c>
      <c r="C24" s="19">
        <v>11314.3</v>
      </c>
      <c r="D24" s="20">
        <v>11780</v>
      </c>
      <c r="E24" s="20">
        <v>11455.2</v>
      </c>
      <c r="F24" s="20">
        <f>B24+C24+D24+E24</f>
        <v>44966.399999999994</v>
      </c>
    </row>
    <row r="25" spans="1:6" ht="15" customHeight="1" x14ac:dyDescent="0.25">
      <c r="A25" s="9" t="s">
        <v>71</v>
      </c>
      <c r="B25" s="18"/>
      <c r="C25" s="19"/>
      <c r="D25" s="18"/>
      <c r="E25" s="21"/>
      <c r="F25" s="19"/>
    </row>
    <row r="26" spans="1:6" x14ac:dyDescent="0.25">
      <c r="A26" s="7">
        <v>2014</v>
      </c>
      <c r="B26" s="18" t="s">
        <v>72</v>
      </c>
      <c r="C26" s="19" t="s">
        <v>73</v>
      </c>
      <c r="D26" s="20" t="s">
        <v>74</v>
      </c>
      <c r="E26" s="20" t="s">
        <v>75</v>
      </c>
      <c r="F26" s="20" t="s">
        <v>76</v>
      </c>
    </row>
    <row r="27" spans="1:6" x14ac:dyDescent="0.25">
      <c r="A27" s="7">
        <v>2015</v>
      </c>
      <c r="B27" s="18" t="s">
        <v>77</v>
      </c>
      <c r="C27" s="19" t="s">
        <v>78</v>
      </c>
      <c r="D27" s="20" t="s">
        <v>79</v>
      </c>
      <c r="E27" s="20" t="s">
        <v>80</v>
      </c>
      <c r="F27" s="20" t="s">
        <v>81</v>
      </c>
    </row>
    <row r="28" spans="1:6" x14ac:dyDescent="0.25">
      <c r="A28" s="7">
        <v>2016</v>
      </c>
      <c r="B28" s="18" t="s">
        <v>82</v>
      </c>
      <c r="C28" s="19" t="s">
        <v>83</v>
      </c>
      <c r="D28" s="20" t="s">
        <v>84</v>
      </c>
      <c r="E28" s="20" t="s">
        <v>85</v>
      </c>
      <c r="F28" s="20" t="s">
        <v>86</v>
      </c>
    </row>
    <row r="29" spans="1:6" x14ac:dyDescent="0.25">
      <c r="A29" s="7">
        <v>2017</v>
      </c>
      <c r="B29" s="18" t="s">
        <v>87</v>
      </c>
      <c r="C29" s="19" t="s">
        <v>88</v>
      </c>
      <c r="D29" s="20" t="s">
        <v>89</v>
      </c>
      <c r="E29" s="20" t="s">
        <v>90</v>
      </c>
      <c r="F29" s="20" t="s">
        <v>91</v>
      </c>
    </row>
    <row r="30" spans="1:6" x14ac:dyDescent="0.25">
      <c r="A30" s="7">
        <v>2018</v>
      </c>
      <c r="B30" s="18">
        <f>B37++B43</f>
        <v>2730.5</v>
      </c>
      <c r="C30" s="19">
        <f>C37+C43</f>
        <v>2727.5</v>
      </c>
      <c r="D30" s="19">
        <f t="shared" ref="D30:E30" si="2">D37+D43</f>
        <v>2733.3</v>
      </c>
      <c r="E30" s="19">
        <f t="shared" si="2"/>
        <v>2714</v>
      </c>
      <c r="F30" s="20">
        <f>B30+C30+D30+E30</f>
        <v>10905.3</v>
      </c>
    </row>
    <row r="31" spans="1:6" x14ac:dyDescent="0.25">
      <c r="A31" s="7" t="s">
        <v>28</v>
      </c>
      <c r="B31" s="18"/>
      <c r="C31" s="19"/>
      <c r="D31" s="18"/>
      <c r="E31" s="21"/>
      <c r="F31" s="19"/>
    </row>
    <row r="32" spans="1:6" ht="30" customHeight="1" x14ac:dyDescent="0.25">
      <c r="A32" s="10" t="s">
        <v>92</v>
      </c>
      <c r="B32" s="18"/>
      <c r="C32" s="19"/>
      <c r="D32" s="20"/>
      <c r="E32" s="20"/>
      <c r="F32" s="20"/>
    </row>
    <row r="33" spans="1:6" x14ac:dyDescent="0.25">
      <c r="A33" s="7">
        <v>2014</v>
      </c>
      <c r="B33" s="18" t="s">
        <v>93</v>
      </c>
      <c r="C33" s="19" t="s">
        <v>94</v>
      </c>
      <c r="D33" s="20" t="s">
        <v>95</v>
      </c>
      <c r="E33" s="20" t="s">
        <v>96</v>
      </c>
      <c r="F33" s="20" t="s">
        <v>97</v>
      </c>
    </row>
    <row r="34" spans="1:6" x14ac:dyDescent="0.25">
      <c r="A34" s="7">
        <v>2015</v>
      </c>
      <c r="B34" s="18" t="s">
        <v>98</v>
      </c>
      <c r="C34" s="19" t="s">
        <v>99</v>
      </c>
      <c r="D34" s="20" t="s">
        <v>100</v>
      </c>
      <c r="E34" s="20" t="s">
        <v>101</v>
      </c>
      <c r="F34" s="20" t="s">
        <v>102</v>
      </c>
    </row>
    <row r="35" spans="1:6" x14ac:dyDescent="0.25">
      <c r="A35" s="7">
        <v>2016</v>
      </c>
      <c r="B35" s="18" t="s">
        <v>103</v>
      </c>
      <c r="C35" s="19" t="s">
        <v>104</v>
      </c>
      <c r="D35" s="20" t="s">
        <v>105</v>
      </c>
      <c r="E35" s="20" t="s">
        <v>106</v>
      </c>
      <c r="F35" s="20" t="s">
        <v>107</v>
      </c>
    </row>
    <row r="36" spans="1:6" x14ac:dyDescent="0.25">
      <c r="A36" s="7">
        <v>2017</v>
      </c>
      <c r="B36" s="18" t="s">
        <v>108</v>
      </c>
      <c r="C36" s="19" t="s">
        <v>109</v>
      </c>
      <c r="D36" s="20" t="s">
        <v>110</v>
      </c>
      <c r="E36" s="20" t="s">
        <v>111</v>
      </c>
      <c r="F36" s="20" t="s">
        <v>112</v>
      </c>
    </row>
    <row r="37" spans="1:6" x14ac:dyDescent="0.25">
      <c r="A37" s="7">
        <v>2018</v>
      </c>
      <c r="B37" s="18">
        <v>1841.1</v>
      </c>
      <c r="C37" s="19">
        <v>1845.5</v>
      </c>
      <c r="D37" s="20">
        <v>1836.1</v>
      </c>
      <c r="E37" s="20">
        <v>1804.4</v>
      </c>
      <c r="F37" s="20">
        <f>B37+C37+D37+E37</f>
        <v>7327.1</v>
      </c>
    </row>
    <row r="38" spans="1:6" ht="15" customHeight="1" x14ac:dyDescent="0.25">
      <c r="A38" s="10" t="s">
        <v>113</v>
      </c>
      <c r="B38" s="18"/>
      <c r="C38" s="19"/>
      <c r="D38" s="20"/>
      <c r="E38" s="20"/>
      <c r="F38" s="20"/>
    </row>
    <row r="39" spans="1:6" x14ac:dyDescent="0.25">
      <c r="A39" s="7">
        <v>2014</v>
      </c>
      <c r="B39" s="18" t="s">
        <v>114</v>
      </c>
      <c r="C39" s="19" t="s">
        <v>115</v>
      </c>
      <c r="D39" s="20" t="s">
        <v>116</v>
      </c>
      <c r="E39" s="20" t="s">
        <v>117</v>
      </c>
      <c r="F39" s="20" t="s">
        <v>118</v>
      </c>
    </row>
    <row r="40" spans="1:6" x14ac:dyDescent="0.25">
      <c r="A40" s="7">
        <v>2015</v>
      </c>
      <c r="B40" s="18" t="s">
        <v>119</v>
      </c>
      <c r="C40" s="19" t="s">
        <v>120</v>
      </c>
      <c r="D40" s="20" t="s">
        <v>121</v>
      </c>
      <c r="E40" s="20" t="s">
        <v>122</v>
      </c>
      <c r="F40" s="20" t="s">
        <v>123</v>
      </c>
    </row>
    <row r="41" spans="1:6" x14ac:dyDescent="0.25">
      <c r="A41" s="7">
        <v>2016</v>
      </c>
      <c r="B41" s="18">
        <v>925.1</v>
      </c>
      <c r="C41" s="19">
        <v>924</v>
      </c>
      <c r="D41" s="20">
        <v>934.2</v>
      </c>
      <c r="E41" s="20">
        <v>938.7</v>
      </c>
      <c r="F41" s="20" t="s">
        <v>124</v>
      </c>
    </row>
    <row r="42" spans="1:6" x14ac:dyDescent="0.25">
      <c r="A42" s="7">
        <v>2017</v>
      </c>
      <c r="B42" s="18">
        <v>903</v>
      </c>
      <c r="C42" s="19">
        <v>903.7</v>
      </c>
      <c r="D42" s="20">
        <v>902.1</v>
      </c>
      <c r="E42" s="20">
        <v>907.4</v>
      </c>
      <c r="F42" s="20" t="s">
        <v>125</v>
      </c>
    </row>
    <row r="43" spans="1:6" x14ac:dyDescent="0.25">
      <c r="A43" s="7">
        <v>2018</v>
      </c>
      <c r="B43" s="18">
        <v>889.4</v>
      </c>
      <c r="C43" s="19">
        <v>882</v>
      </c>
      <c r="D43" s="20">
        <v>897.2</v>
      </c>
      <c r="E43" s="20">
        <v>909.6</v>
      </c>
      <c r="F43" s="20">
        <f>B43+C43+D43+E43</f>
        <v>3578.2000000000003</v>
      </c>
    </row>
    <row r="44" spans="1:6" ht="45" customHeight="1" x14ac:dyDescent="0.25">
      <c r="A44" s="9" t="s">
        <v>126</v>
      </c>
      <c r="B44" s="18"/>
      <c r="C44" s="19"/>
      <c r="D44" s="18"/>
      <c r="E44" s="21"/>
      <c r="F44" s="19"/>
    </row>
    <row r="45" spans="1:6" x14ac:dyDescent="0.25">
      <c r="A45" s="7">
        <v>2014</v>
      </c>
      <c r="B45" s="18" t="s">
        <v>127</v>
      </c>
      <c r="C45" s="19" t="s">
        <v>128</v>
      </c>
      <c r="D45" s="20" t="s">
        <v>129</v>
      </c>
      <c r="E45" s="20" t="s">
        <v>130</v>
      </c>
      <c r="F45" s="20" t="s">
        <v>131</v>
      </c>
    </row>
    <row r="46" spans="1:6" x14ac:dyDescent="0.25">
      <c r="A46" s="7">
        <v>2015</v>
      </c>
      <c r="B46" s="18" t="s">
        <v>132</v>
      </c>
      <c r="C46" s="19" t="s">
        <v>133</v>
      </c>
      <c r="D46" s="20" t="s">
        <v>134</v>
      </c>
      <c r="E46" s="20" t="s">
        <v>135</v>
      </c>
      <c r="F46" s="20" t="s">
        <v>136</v>
      </c>
    </row>
    <row r="47" spans="1:6" x14ac:dyDescent="0.25">
      <c r="A47" s="7">
        <v>2016</v>
      </c>
      <c r="B47" s="18">
        <v>118.8</v>
      </c>
      <c r="C47" s="19">
        <v>124.3</v>
      </c>
      <c r="D47" s="20">
        <v>120.5</v>
      </c>
      <c r="E47" s="20">
        <v>128.4</v>
      </c>
      <c r="F47" s="20">
        <v>492</v>
      </c>
    </row>
    <row r="48" spans="1:6" x14ac:dyDescent="0.25">
      <c r="A48" s="7">
        <v>2017</v>
      </c>
      <c r="B48" s="18">
        <v>118</v>
      </c>
      <c r="C48" s="19">
        <v>122.1</v>
      </c>
      <c r="D48" s="20">
        <v>117.6</v>
      </c>
      <c r="E48" s="20">
        <v>127.9</v>
      </c>
      <c r="F48" s="20">
        <v>485.6</v>
      </c>
    </row>
    <row r="49" spans="1:6" x14ac:dyDescent="0.25">
      <c r="A49" s="7">
        <v>2018</v>
      </c>
      <c r="B49" s="18">
        <v>125.4</v>
      </c>
      <c r="C49" s="19">
        <v>126.3</v>
      </c>
      <c r="D49" s="20">
        <v>121.4</v>
      </c>
      <c r="E49" s="20">
        <v>134.1</v>
      </c>
      <c r="F49" s="20">
        <f>B49+C49+D49+E49</f>
        <v>507.20000000000005</v>
      </c>
    </row>
    <row r="50" spans="1:6" ht="15" customHeight="1" x14ac:dyDescent="0.25">
      <c r="A50" s="8" t="s">
        <v>137</v>
      </c>
      <c r="B50" s="18"/>
      <c r="C50" s="19"/>
      <c r="D50" s="20"/>
      <c r="E50" s="20"/>
      <c r="F50" s="20"/>
    </row>
    <row r="51" spans="1:6" x14ac:dyDescent="0.25">
      <c r="A51" s="7">
        <v>2014</v>
      </c>
      <c r="B51" s="18" t="s">
        <v>138</v>
      </c>
      <c r="C51" s="19" t="s">
        <v>139</v>
      </c>
      <c r="D51" s="20" t="s">
        <v>140</v>
      </c>
      <c r="E51" s="20" t="s">
        <v>141</v>
      </c>
      <c r="F51" s="20" t="s">
        <v>142</v>
      </c>
    </row>
    <row r="52" spans="1:6" x14ac:dyDescent="0.25">
      <c r="A52" s="7">
        <v>2015</v>
      </c>
      <c r="B52" s="18" t="s">
        <v>143</v>
      </c>
      <c r="C52" s="19" t="s">
        <v>144</v>
      </c>
      <c r="D52" s="20" t="s">
        <v>145</v>
      </c>
      <c r="E52" s="20" t="s">
        <v>146</v>
      </c>
      <c r="F52" s="20" t="s">
        <v>147</v>
      </c>
    </row>
    <row r="53" spans="1:6" x14ac:dyDescent="0.25">
      <c r="A53" s="7">
        <v>2016</v>
      </c>
      <c r="B53" s="18" t="s">
        <v>148</v>
      </c>
      <c r="C53" s="19" t="s">
        <v>149</v>
      </c>
      <c r="D53" s="20" t="s">
        <v>150</v>
      </c>
      <c r="E53" s="20" t="s">
        <v>151</v>
      </c>
      <c r="F53" s="20" t="s">
        <v>152</v>
      </c>
    </row>
    <row r="54" spans="1:6" x14ac:dyDescent="0.25">
      <c r="A54" s="7">
        <v>2017</v>
      </c>
      <c r="B54" s="18" t="s">
        <v>153</v>
      </c>
      <c r="C54" s="19" t="s">
        <v>154</v>
      </c>
      <c r="D54" s="20" t="s">
        <v>155</v>
      </c>
      <c r="E54" s="20" t="s">
        <v>156</v>
      </c>
      <c r="F54" s="20" t="s">
        <v>157</v>
      </c>
    </row>
    <row r="55" spans="1:6" x14ac:dyDescent="0.25">
      <c r="A55" s="7">
        <v>2018</v>
      </c>
      <c r="B55" s="18">
        <f>B62+B68</f>
        <v>4295.3999999999996</v>
      </c>
      <c r="C55" s="19">
        <f>C62+C68</f>
        <v>4931.3999999999996</v>
      </c>
      <c r="D55" s="19">
        <f t="shared" ref="D55:E55" si="3">D62+D68</f>
        <v>6444.4</v>
      </c>
      <c r="E55" s="19">
        <f t="shared" si="3"/>
        <v>7167.2</v>
      </c>
      <c r="F55" s="20">
        <f>B55+C55+D55+E55</f>
        <v>22838.399999999998</v>
      </c>
    </row>
    <row r="56" spans="1:6" ht="15" customHeight="1" x14ac:dyDescent="0.25">
      <c r="A56" s="7" t="s">
        <v>28</v>
      </c>
      <c r="B56" s="18"/>
      <c r="C56" s="19"/>
      <c r="D56" s="18"/>
      <c r="E56" s="21"/>
      <c r="F56" s="19"/>
    </row>
    <row r="57" spans="1:6" ht="15" customHeight="1" x14ac:dyDescent="0.25">
      <c r="A57" s="9" t="s">
        <v>158</v>
      </c>
      <c r="B57" s="18"/>
      <c r="C57" s="19"/>
      <c r="D57" s="18"/>
      <c r="E57" s="21"/>
      <c r="F57" s="19"/>
    </row>
    <row r="58" spans="1:6" x14ac:dyDescent="0.25">
      <c r="A58" s="7">
        <v>2014</v>
      </c>
      <c r="B58" s="18" t="s">
        <v>159</v>
      </c>
      <c r="C58" s="19" t="s">
        <v>160</v>
      </c>
      <c r="D58" s="20" t="s">
        <v>161</v>
      </c>
      <c r="E58" s="20" t="s">
        <v>162</v>
      </c>
      <c r="F58" s="20" t="s">
        <v>163</v>
      </c>
    </row>
    <row r="59" spans="1:6" x14ac:dyDescent="0.25">
      <c r="A59" s="7">
        <v>2015</v>
      </c>
      <c r="B59" s="18" t="s">
        <v>164</v>
      </c>
      <c r="C59" s="19" t="s">
        <v>165</v>
      </c>
      <c r="D59" s="20" t="s">
        <v>166</v>
      </c>
      <c r="E59" s="20" t="s">
        <v>167</v>
      </c>
      <c r="F59" s="20" t="s">
        <v>168</v>
      </c>
    </row>
    <row r="60" spans="1:6" x14ac:dyDescent="0.25">
      <c r="A60" s="7">
        <v>2016</v>
      </c>
      <c r="B60" s="18" t="s">
        <v>169</v>
      </c>
      <c r="C60" s="19" t="s">
        <v>170</v>
      </c>
      <c r="D60" s="20" t="s">
        <v>171</v>
      </c>
      <c r="E60" s="20" t="s">
        <v>172</v>
      </c>
      <c r="F60" s="20" t="s">
        <v>173</v>
      </c>
    </row>
    <row r="61" spans="1:6" x14ac:dyDescent="0.25">
      <c r="A61" s="7">
        <v>2017</v>
      </c>
      <c r="B61" s="18" t="s">
        <v>174</v>
      </c>
      <c r="C61" s="19" t="s">
        <v>175</v>
      </c>
      <c r="D61" s="20" t="s">
        <v>176</v>
      </c>
      <c r="E61" s="20" t="s">
        <v>177</v>
      </c>
      <c r="F61" s="20" t="s">
        <v>178</v>
      </c>
    </row>
    <row r="62" spans="1:6" x14ac:dyDescent="0.25">
      <c r="A62" s="7">
        <v>2018</v>
      </c>
      <c r="B62" s="18">
        <v>4240.3999999999996</v>
      </c>
      <c r="C62" s="19">
        <v>4791.8999999999996</v>
      </c>
      <c r="D62" s="20">
        <v>5301.7</v>
      </c>
      <c r="E62" s="20">
        <v>6977.3</v>
      </c>
      <c r="F62" s="20">
        <f>B62+C62+D62+E62</f>
        <v>21311.3</v>
      </c>
    </row>
    <row r="63" spans="1:6" ht="45" customHeight="1" x14ac:dyDescent="0.25">
      <c r="A63" s="9" t="s">
        <v>179</v>
      </c>
      <c r="B63" s="18"/>
      <c r="C63" s="19"/>
      <c r="D63" s="18"/>
      <c r="E63" s="21"/>
      <c r="F63" s="19"/>
    </row>
    <row r="64" spans="1:6" x14ac:dyDescent="0.25">
      <c r="A64" s="7">
        <v>2014</v>
      </c>
      <c r="B64" s="18" t="s">
        <v>180</v>
      </c>
      <c r="C64" s="19">
        <v>-279.10000000000002</v>
      </c>
      <c r="D64" s="20" t="s">
        <v>181</v>
      </c>
      <c r="E64" s="20" t="s">
        <v>182</v>
      </c>
      <c r="F64" s="20" t="s">
        <v>183</v>
      </c>
    </row>
    <row r="65" spans="1:6" x14ac:dyDescent="0.25">
      <c r="A65" s="7">
        <v>2015</v>
      </c>
      <c r="B65" s="18">
        <v>-977.4</v>
      </c>
      <c r="C65" s="19" t="s">
        <v>184</v>
      </c>
      <c r="D65" s="20" t="s">
        <v>185</v>
      </c>
      <c r="E65" s="20">
        <v>491.7</v>
      </c>
      <c r="F65" s="20" t="s">
        <v>186</v>
      </c>
    </row>
    <row r="66" spans="1:6" x14ac:dyDescent="0.25">
      <c r="A66" s="7">
        <v>2016</v>
      </c>
      <c r="B66" s="18">
        <v>173.7</v>
      </c>
      <c r="C66" s="19">
        <v>46.3</v>
      </c>
      <c r="D66" s="20">
        <v>428.7</v>
      </c>
      <c r="E66" s="20">
        <v>151</v>
      </c>
      <c r="F66" s="20">
        <v>799.7</v>
      </c>
    </row>
    <row r="67" spans="1:6" x14ac:dyDescent="0.25">
      <c r="A67" s="7">
        <v>2017</v>
      </c>
      <c r="B67" s="18">
        <v>150.69999999999999</v>
      </c>
      <c r="C67" s="19">
        <v>-77.400000000000006</v>
      </c>
      <c r="D67" s="20" t="s">
        <v>187</v>
      </c>
      <c r="E67" s="20">
        <v>27.3</v>
      </c>
      <c r="F67" s="20" t="s">
        <v>188</v>
      </c>
    </row>
    <row r="68" spans="1:6" x14ac:dyDescent="0.25">
      <c r="A68" s="7">
        <v>2018</v>
      </c>
      <c r="B68" s="18">
        <v>55</v>
      </c>
      <c r="C68" s="19">
        <v>139.5</v>
      </c>
      <c r="D68" s="20">
        <v>1142.7</v>
      </c>
      <c r="E68" s="20">
        <v>189.9</v>
      </c>
      <c r="F68" s="20">
        <f>B68+C68+D68+E68</f>
        <v>1527.1000000000001</v>
      </c>
    </row>
    <row r="69" spans="1:6" ht="15" customHeight="1" x14ac:dyDescent="0.25">
      <c r="A69" s="8" t="s">
        <v>189</v>
      </c>
      <c r="B69" s="18"/>
      <c r="C69" s="19"/>
      <c r="D69" s="20"/>
      <c r="E69" s="20"/>
      <c r="F69" s="20"/>
    </row>
    <row r="70" spans="1:6" x14ac:dyDescent="0.25">
      <c r="A70" s="7">
        <v>2014</v>
      </c>
      <c r="B70" s="18" t="s">
        <v>190</v>
      </c>
      <c r="C70" s="19" t="s">
        <v>191</v>
      </c>
      <c r="D70" s="20" t="s">
        <v>192</v>
      </c>
      <c r="E70" s="20" t="s">
        <v>193</v>
      </c>
      <c r="F70" s="20" t="s">
        <v>194</v>
      </c>
    </row>
    <row r="71" spans="1:6" x14ac:dyDescent="0.25">
      <c r="A71" s="7">
        <v>2015</v>
      </c>
      <c r="B71" s="18" t="s">
        <v>195</v>
      </c>
      <c r="C71" s="19" t="s">
        <v>196</v>
      </c>
      <c r="D71" s="20" t="s">
        <v>197</v>
      </c>
      <c r="E71" s="20" t="s">
        <v>198</v>
      </c>
      <c r="F71" s="20" t="s">
        <v>199</v>
      </c>
    </row>
    <row r="72" spans="1:6" x14ac:dyDescent="0.25">
      <c r="A72" s="7">
        <v>2016</v>
      </c>
      <c r="B72" s="18" t="s">
        <v>200</v>
      </c>
      <c r="C72" s="19" t="s">
        <v>201</v>
      </c>
      <c r="D72" s="20" t="s">
        <v>202</v>
      </c>
      <c r="E72" s="20" t="s">
        <v>203</v>
      </c>
      <c r="F72" s="20" t="s">
        <v>204</v>
      </c>
    </row>
    <row r="73" spans="1:6" x14ac:dyDescent="0.25">
      <c r="A73" s="7">
        <v>2017</v>
      </c>
      <c r="B73" s="18" t="s">
        <v>205</v>
      </c>
      <c r="C73" s="19" t="s">
        <v>206</v>
      </c>
      <c r="D73" s="20" t="s">
        <v>207</v>
      </c>
      <c r="E73" s="20">
        <v>720.4</v>
      </c>
      <c r="F73" s="20" t="s">
        <v>208</v>
      </c>
    </row>
    <row r="74" spans="1:6" x14ac:dyDescent="0.25">
      <c r="A74" s="7">
        <v>2018</v>
      </c>
      <c r="B74" s="18">
        <v>1737.9</v>
      </c>
      <c r="C74" s="19">
        <v>1631</v>
      </c>
      <c r="D74" s="20">
        <v>919.3</v>
      </c>
      <c r="E74" s="20">
        <v>262.7</v>
      </c>
      <c r="F74" s="20">
        <f>B74+C74+D74+E74</f>
        <v>4550.8999999999996</v>
      </c>
    </row>
    <row r="75" spans="1:6" ht="15" customHeight="1" x14ac:dyDescent="0.25">
      <c r="A75" s="8" t="s">
        <v>209</v>
      </c>
      <c r="B75" s="18"/>
      <c r="C75" s="19"/>
      <c r="D75" s="20"/>
      <c r="E75" s="20"/>
      <c r="F75" s="20"/>
    </row>
    <row r="76" spans="1:6" x14ac:dyDescent="0.25">
      <c r="A76" s="7">
        <v>2014</v>
      </c>
      <c r="B76" s="18" t="s">
        <v>210</v>
      </c>
      <c r="C76" s="19" t="s">
        <v>211</v>
      </c>
      <c r="D76" s="20" t="s">
        <v>212</v>
      </c>
      <c r="E76" s="20" t="s">
        <v>213</v>
      </c>
      <c r="F76" s="20" t="s">
        <v>214</v>
      </c>
    </row>
    <row r="77" spans="1:6" x14ac:dyDescent="0.25">
      <c r="A77" s="7">
        <v>2015</v>
      </c>
      <c r="B77" s="18" t="s">
        <v>215</v>
      </c>
      <c r="C77" s="19" t="s">
        <v>216</v>
      </c>
      <c r="D77" s="20" t="s">
        <v>217</v>
      </c>
      <c r="E77" s="20" t="s">
        <v>218</v>
      </c>
      <c r="F77" s="20" t="s">
        <v>219</v>
      </c>
    </row>
    <row r="78" spans="1:6" x14ac:dyDescent="0.25">
      <c r="A78" s="7">
        <v>2016</v>
      </c>
      <c r="B78" s="18">
        <v>-713.8</v>
      </c>
      <c r="C78" s="19">
        <v>-700</v>
      </c>
      <c r="D78" s="20">
        <v>-377</v>
      </c>
      <c r="E78" s="20">
        <v>-952.7</v>
      </c>
      <c r="F78" s="20" t="s">
        <v>220</v>
      </c>
    </row>
    <row r="79" spans="1:6" x14ac:dyDescent="0.25">
      <c r="A79" s="7">
        <v>2017</v>
      </c>
      <c r="B79" s="18">
        <v>-677.8</v>
      </c>
      <c r="C79" s="19">
        <v>-778.1</v>
      </c>
      <c r="D79" s="20">
        <v>-921.6</v>
      </c>
      <c r="E79" s="20" t="s">
        <v>221</v>
      </c>
      <c r="F79" s="20" t="s">
        <v>222</v>
      </c>
    </row>
    <row r="80" spans="1:6" ht="15.75" thickBot="1" x14ac:dyDescent="0.3">
      <c r="A80" s="11">
        <v>2018</v>
      </c>
      <c r="B80" s="22">
        <v>-922</v>
      </c>
      <c r="C80" s="23">
        <v>-978.9</v>
      </c>
      <c r="D80" s="24">
        <v>-961</v>
      </c>
      <c r="E80" s="24">
        <v>-1019</v>
      </c>
      <c r="F80" s="23">
        <f>B80+C80+D80+E80</f>
        <v>-3880.9</v>
      </c>
    </row>
    <row r="81" spans="1:6" ht="15.75" thickTop="1" x14ac:dyDescent="0.25">
      <c r="A81" s="12"/>
      <c r="B81" s="13"/>
      <c r="C81" s="13"/>
      <c r="D81" s="13"/>
      <c r="E81" s="13"/>
      <c r="F81" s="13"/>
    </row>
    <row r="82" spans="1:6" ht="30" customHeight="1" x14ac:dyDescent="0.25">
      <c r="A82" s="16" t="s">
        <v>223</v>
      </c>
      <c r="B82" s="17"/>
      <c r="C82" s="17"/>
      <c r="D82" s="17"/>
      <c r="E82" s="17"/>
      <c r="F82" s="17"/>
    </row>
  </sheetData>
  <mergeCells count="3">
    <mergeCell ref="A1:F1"/>
    <mergeCell ref="A3:F3"/>
    <mergeCell ref="A82:F82"/>
  </mergeCells>
  <pageMargins left="0" right="0" top="0" bottom="0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ВВП_методом использования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2020-02-06T09:48:27Z</dcterms:modified>
</cp:coreProperties>
</file>