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-15" windowWidth="14505" windowHeight="12810"/>
  </bookViews>
  <sheets>
    <sheet name="Дынаміка ВУП" sheetId="1" r:id="rId1"/>
    <sheet name="ВУП_вытворчым метадам" sheetId="2" r:id="rId2"/>
    <sheet name="ВУП_вытворчасць_структура" sheetId="3" r:id="rId3"/>
    <sheet name="ВУП_вытворчасць_індэксы" sheetId="4" r:id="rId4"/>
    <sheet name="ВУП_метад выкарыстання даходаў" sheetId="5" r:id="rId5"/>
    <sheet name="ВУП_структура выкарыстання" sheetId="6" r:id="rId6"/>
    <sheet name="ВУП_індэксы выкарыстання" sheetId="7" r:id="rId7"/>
    <sheet name="ВУП_па крыніцах даходаў" sheetId="8" r:id="rId8"/>
    <sheet name="ВУП_структура па кд" sheetId="9" r:id="rId9"/>
  </sheets>
  <calcPr calcId="144525"/>
</workbook>
</file>

<file path=xl/calcChain.xml><?xml version="1.0" encoding="utf-8"?>
<calcChain xmlns="http://schemas.openxmlformats.org/spreadsheetml/2006/main">
  <c r="F6" i="9" l="1"/>
  <c r="E6" i="9"/>
  <c r="D6" i="9"/>
  <c r="C6" i="9"/>
  <c r="B6" i="9"/>
  <c r="F10" i="8"/>
  <c r="F9" i="8"/>
  <c r="F8" i="8"/>
  <c r="F6" i="8" s="1"/>
  <c r="E6" i="8"/>
  <c r="D6" i="8"/>
  <c r="C6" i="8"/>
  <c r="B6" i="8"/>
  <c r="F20" i="6"/>
  <c r="E20" i="6"/>
  <c r="D20" i="6"/>
  <c r="C20" i="6"/>
  <c r="B20" i="6"/>
  <c r="F16" i="6"/>
  <c r="E16" i="6"/>
  <c r="E6" i="6" s="1"/>
  <c r="D16" i="6"/>
  <c r="C16" i="6"/>
  <c r="B16" i="6"/>
  <c r="F11" i="6"/>
  <c r="F8" i="6" s="1"/>
  <c r="F6" i="6" s="1"/>
  <c r="E11" i="6"/>
  <c r="D11" i="6"/>
  <c r="C11" i="6"/>
  <c r="B11" i="6"/>
  <c r="B8" i="6" s="1"/>
  <c r="B6" i="6" s="1"/>
  <c r="E8" i="6"/>
  <c r="D8" i="6"/>
  <c r="C8" i="6"/>
  <c r="C6" i="6" s="1"/>
  <c r="D6" i="6"/>
  <c r="F23" i="5"/>
  <c r="F22" i="5"/>
  <c r="F21" i="5"/>
  <c r="F20" i="5" s="1"/>
  <c r="E20" i="5"/>
  <c r="D20" i="5"/>
  <c r="C20" i="5"/>
  <c r="B20" i="5"/>
  <c r="F19" i="5"/>
  <c r="F18" i="5"/>
  <c r="F16" i="5"/>
  <c r="E16" i="5"/>
  <c r="D16" i="5"/>
  <c r="C16" i="5"/>
  <c r="B16" i="5"/>
  <c r="F15" i="5"/>
  <c r="F14" i="5"/>
  <c r="F13" i="5"/>
  <c r="F11" i="5"/>
  <c r="E11" i="5"/>
  <c r="E8" i="5" s="1"/>
  <c r="E6" i="5" s="1"/>
  <c r="D11" i="5"/>
  <c r="C11" i="5"/>
  <c r="B11" i="5"/>
  <c r="B8" i="5" s="1"/>
  <c r="B6" i="5" s="1"/>
  <c r="F10" i="5"/>
  <c r="F8" i="5" s="1"/>
  <c r="F6" i="5" s="1"/>
  <c r="D8" i="5"/>
  <c r="C8" i="5"/>
  <c r="C6" i="5" s="1"/>
  <c r="D6" i="5"/>
  <c r="E15" i="2" l="1"/>
  <c r="E8" i="2"/>
  <c r="E6" i="2"/>
  <c r="E15" i="3" l="1"/>
  <c r="F11" i="2" l="1"/>
  <c r="F12" i="2"/>
  <c r="F13" i="2"/>
  <c r="F14" i="2"/>
  <c r="F29" i="2" l="1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0" i="2"/>
  <c r="F9" i="2"/>
  <c r="B18" i="1"/>
  <c r="B12" i="1"/>
  <c r="F15" i="3" l="1"/>
  <c r="D15" i="3"/>
  <c r="C15" i="3"/>
  <c r="B15" i="3"/>
  <c r="F8" i="3"/>
  <c r="E8" i="3"/>
  <c r="D8" i="3"/>
  <c r="C8" i="3"/>
  <c r="B8" i="3"/>
  <c r="C15" i="2"/>
  <c r="D15" i="2"/>
  <c r="F15" i="2"/>
  <c r="B15" i="2"/>
  <c r="C8" i="2"/>
  <c r="D8" i="2"/>
  <c r="F8" i="2"/>
  <c r="B8" i="2"/>
  <c r="D6" i="2" l="1"/>
  <c r="C6" i="2"/>
  <c r="D6" i="3"/>
  <c r="C6" i="3"/>
  <c r="B6" i="3"/>
  <c r="F6" i="3"/>
  <c r="E6" i="3"/>
  <c r="F6" i="2"/>
  <c r="B6" i="2"/>
</calcChain>
</file>

<file path=xl/sharedStrings.xml><?xml version="1.0" encoding="utf-8"?>
<sst xmlns="http://schemas.openxmlformats.org/spreadsheetml/2006/main" count="206" uniqueCount="73">
  <si>
    <t>I квартал</t>
  </si>
  <si>
    <t>II квартал</t>
  </si>
  <si>
    <t>III квартал</t>
  </si>
  <si>
    <t>IV квартал</t>
  </si>
  <si>
    <t>2019 г.</t>
  </si>
  <si>
    <t>2020 г.</t>
  </si>
  <si>
    <t>I квартал 2020 г.</t>
  </si>
  <si>
    <t xml:space="preserve">II квартал 2020 г. </t>
  </si>
  <si>
    <t xml:space="preserve">III квартал 2020 г. </t>
  </si>
  <si>
    <t xml:space="preserve">IV квартал 2020 г. </t>
  </si>
  <si>
    <t>I квартал
2020 г.</t>
  </si>
  <si>
    <t>II квартал 2020 г.</t>
  </si>
  <si>
    <t>III квартал 2020 г.</t>
  </si>
  <si>
    <t>IV квартал 2020 г.</t>
  </si>
  <si>
    <t>Дынаміка валавога ўнутранага прадукта</t>
  </si>
  <si>
    <t>Валавы ўнутраны прадукт трыма метадамі</t>
  </si>
  <si>
    <t>Студзень – снежань</t>
  </si>
  <si>
    <t>Валавы ўнутраны прадукт метадам выкарыстання даходаў</t>
  </si>
  <si>
    <t>(у бягучых цэнах; млн. рублёў)</t>
  </si>
  <si>
    <t>Валавы ўнутраны прадукт</t>
  </si>
  <si>
    <t>у тым ліку:</t>
  </si>
  <si>
    <t>выдаткі на канечнае спажыванне</t>
  </si>
  <si>
    <t>хатніх гаспадарак</t>
  </si>
  <si>
    <t>дзяржаўных арганізацый</t>
  </si>
  <si>
    <t>на індывідуальныя тавары і паслугі</t>
  </si>
  <si>
    <t>на калектыўныя паслугі</t>
  </si>
  <si>
    <t>некамерцыйных арганізацый, якія абслугоўваюць хатнія гаспадаркі</t>
  </si>
  <si>
    <t>валавое накапленне</t>
  </si>
  <si>
    <t>асноўнага капіталу</t>
  </si>
  <si>
    <t>змяненне запасаў матэрыяльных абаротных сродкаў</t>
  </si>
  <si>
    <t>чысты экспарт тавараў і паслуг</t>
  </si>
  <si>
    <t>экспарт</t>
  </si>
  <si>
    <t>імпарт</t>
  </si>
  <si>
    <t>статыстычнае разыходжанне</t>
  </si>
  <si>
    <t>Структура валавога ўнутранага прадукта
метадам выкарыстання даходаў</t>
  </si>
  <si>
    <t>(у бягучых цэнах; у працэнтах да выніку)</t>
  </si>
  <si>
    <t>Індэксы выкарыстання валавога ўнутранага прадукта</t>
  </si>
  <si>
    <t>з яго асноўнага капіталу</t>
  </si>
  <si>
    <t>Валавы ўнутраны прадукт па крыніцах даходаў</t>
  </si>
  <si>
    <t>аплата працы работнікаў</t>
  </si>
  <si>
    <t>валавы прыбытак эканомікі і валавыя змешаныя даходы</t>
  </si>
  <si>
    <t>Структура валавога ўнутранага прадукта па крыніцах даходаў</t>
  </si>
  <si>
    <t>У бягучых цэнах,
млн. рублёў</t>
  </si>
  <si>
    <t>Валавы ўнутраны прадукт вытворчым метадам
па відах эканамічнай дзейнасці</t>
  </si>
  <si>
    <t>Чыстыя падаткі на прадукты</t>
  </si>
  <si>
    <t>Сфера вытворчасці</t>
  </si>
  <si>
    <t>Сфера паслуг</t>
  </si>
  <si>
    <t>Сельская, лясная і рыбная гаспадарка</t>
  </si>
  <si>
    <t>Горназдабыўная прамысловасць</t>
  </si>
  <si>
    <t>Апрацоўчая прамысловасць</t>
  </si>
  <si>
    <t>Забеспячэнне электраэнергіяй, газам, парай, гарачай вадой і кандыцыянаваным паветрам</t>
  </si>
  <si>
    <t>Будаўніцтва</t>
  </si>
  <si>
    <t>Аптовы і рознiчны гандаль; рамонт аўтамабіляў і матацыклаў</t>
  </si>
  <si>
    <t>Інфармацыя і сувязь</t>
  </si>
  <si>
    <t>Фінансавая і страхавая дзейнасць</t>
  </si>
  <si>
    <t>Аперацыі з нерухомай маёмасцю</t>
  </si>
  <si>
    <t>Прафесійная, навуковая і тэхнічная дзейнасць</t>
  </si>
  <si>
    <t>Дзейнасць у сферы адміністрацыйных і дапаможных паслуг</t>
  </si>
  <si>
    <t>Дзяржаўнае кіраванне</t>
  </si>
  <si>
    <t>Адукацыя</t>
  </si>
  <si>
    <t>Ахова здароўя і сацыяльныя паслугі</t>
  </si>
  <si>
    <t>Творчасць, спорт, забавы і адпачынак</t>
  </si>
  <si>
    <t>Структура валавога ўнутранага прадукта вытворчым метадам
па відах эканамічнай дзейнасці</t>
  </si>
  <si>
    <t>У працэнтах да адпаведнага перыяду папярэдняга года
(у супастаўных цэнах)</t>
  </si>
  <si>
    <t>Індэксы фізічнага аб'ему валавога ўнутранага прадукта
па відах эканамічнай дзейнасці</t>
  </si>
  <si>
    <t>індэкс фізічнага аб'ему</t>
  </si>
  <si>
    <t>Водазабеспячэнне; збор, апрацоўка і выдаленне адходаў, дзейнасць па ліквідацыі забруджванняў</t>
  </si>
  <si>
    <t xml:space="preserve">Паслугі па часоваму пражыванню і харчаванню </t>
  </si>
  <si>
    <t>Прадастаўленне іншых відаў паслуг</t>
  </si>
  <si>
    <t>(у супастаўных цэнах; у працэнтах да адпаведнага перыяду папярэдняга года)</t>
  </si>
  <si>
    <t>чыстыя падаткі на вытворчасць і імпарт</t>
  </si>
  <si>
    <t>індэкс-дэфлятар</t>
  </si>
  <si>
    <t>Транспартная дзейнасць, складаванне, паштовая і кур'ерская дзейнасць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</si>
</sst>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 indent="3"/>
    </xf>
    <xf numFmtId="0" fontId="2" fillId="0" borderId="14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 indent="6"/>
    </xf>
    <xf numFmtId="0" fontId="2" fillId="0" borderId="12" xfId="0" applyFont="1" applyBorder="1" applyAlignment="1">
      <alignment horizontal="left" vertical="center" wrapText="1" indent="5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wrapText="1" indent="1"/>
    </xf>
    <xf numFmtId="0" fontId="2" fillId="0" borderId="9" xfId="0" applyFont="1" applyBorder="1" applyAlignment="1">
      <alignment horizontal="left" wrapText="1" indent="1"/>
    </xf>
    <xf numFmtId="0" fontId="2" fillId="0" borderId="12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 indent="3"/>
    </xf>
    <xf numFmtId="0" fontId="2" fillId="0" borderId="12" xfId="0" applyFont="1" applyBorder="1" applyAlignment="1">
      <alignment horizontal="left" wrapText="1" indent="1"/>
    </xf>
    <xf numFmtId="0" fontId="2" fillId="0" borderId="14" xfId="0" applyFont="1" applyBorder="1" applyAlignment="1">
      <alignment horizontal="left" wrapText="1"/>
    </xf>
    <xf numFmtId="0" fontId="3" fillId="0" borderId="7" xfId="0" applyFont="1" applyBorder="1" applyAlignment="1" applyProtection="1">
      <alignment horizontal="right" wrapText="1"/>
      <protection locked="0"/>
    </xf>
    <xf numFmtId="164" fontId="3" fillId="0" borderId="7" xfId="0" applyNumberFormat="1" applyFont="1" applyBorder="1" applyAlignment="1" applyProtection="1">
      <alignment horizontal="right" wrapText="1"/>
      <protection locked="0"/>
    </xf>
    <xf numFmtId="0" fontId="2" fillId="0" borderId="12" xfId="0" applyFont="1" applyBorder="1" applyAlignment="1">
      <alignment horizontal="left" vertical="center" wrapText="1" indent="8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 indent="3"/>
    </xf>
    <xf numFmtId="0" fontId="2" fillId="0" borderId="3" xfId="0" applyFont="1" applyBorder="1" applyAlignment="1">
      <alignment horizontal="left" wrapText="1" indent="6"/>
    </xf>
    <xf numFmtId="0" fontId="2" fillId="0" borderId="3" xfId="0" applyFont="1" applyBorder="1" applyAlignment="1">
      <alignment horizontal="left" wrapText="1" indent="5"/>
    </xf>
    <xf numFmtId="0" fontId="2" fillId="0" borderId="9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 indent="6"/>
    </xf>
    <xf numFmtId="0" fontId="2" fillId="0" borderId="12" xfId="0" applyFont="1" applyBorder="1" applyAlignment="1">
      <alignment horizontal="left" wrapText="1" indent="2"/>
    </xf>
    <xf numFmtId="0" fontId="2" fillId="0" borderId="14" xfId="0" applyFont="1" applyBorder="1" applyAlignment="1">
      <alignment horizontal="left" wrapText="1" indent="2"/>
    </xf>
    <xf numFmtId="164" fontId="2" fillId="0" borderId="7" xfId="0" applyNumberFormat="1" applyFont="1" applyBorder="1" applyAlignment="1" applyProtection="1">
      <alignment horizontal="right" wrapText="1" indent="2"/>
      <protection locked="0"/>
    </xf>
    <xf numFmtId="164" fontId="2" fillId="0" borderId="10" xfId="0" applyNumberFormat="1" applyFont="1" applyBorder="1" applyAlignment="1" applyProtection="1">
      <alignment horizontal="right" wrapText="1" indent="2"/>
      <protection locked="0"/>
    </xf>
    <xf numFmtId="164" fontId="2" fillId="0" borderId="7" xfId="0" applyNumberFormat="1" applyFont="1" applyBorder="1" applyAlignment="1" applyProtection="1">
      <alignment horizontal="right" wrapText="1" indent="3"/>
      <protection locked="0"/>
    </xf>
    <xf numFmtId="3" fontId="2" fillId="0" borderId="13" xfId="0" applyNumberFormat="1" applyFont="1" applyBorder="1" applyAlignment="1" applyProtection="1">
      <alignment horizontal="right" wrapText="1" indent="2"/>
      <protection locked="0"/>
    </xf>
    <xf numFmtId="164" fontId="2" fillId="0" borderId="13" xfId="0" applyNumberFormat="1" applyFont="1" applyBorder="1" applyAlignment="1" applyProtection="1">
      <alignment horizontal="right" wrapText="1" indent="2"/>
      <protection locked="0"/>
    </xf>
    <xf numFmtId="164" fontId="2" fillId="0" borderId="15" xfId="0" applyNumberFormat="1" applyFont="1" applyBorder="1" applyAlignment="1" applyProtection="1">
      <alignment horizontal="right" wrapText="1" indent="2"/>
      <protection locked="0"/>
    </xf>
    <xf numFmtId="164" fontId="2" fillId="0" borderId="13" xfId="0" applyNumberFormat="1" applyFont="1" applyBorder="1" applyAlignment="1" applyProtection="1">
      <alignment horizontal="right" wrapText="1" indent="1"/>
      <protection locked="0"/>
    </xf>
    <xf numFmtId="164" fontId="2" fillId="0" borderId="12" xfId="0" applyNumberFormat="1" applyFont="1" applyBorder="1" applyAlignment="1" applyProtection="1">
      <alignment horizontal="right" wrapText="1" indent="1"/>
      <protection locked="0"/>
    </xf>
    <xf numFmtId="164" fontId="2" fillId="0" borderId="15" xfId="0" applyNumberFormat="1" applyFont="1" applyBorder="1" applyAlignment="1" applyProtection="1">
      <alignment horizontal="right" wrapText="1" indent="1"/>
      <protection locked="0"/>
    </xf>
    <xf numFmtId="164" fontId="2" fillId="0" borderId="14" xfId="0" applyNumberFormat="1" applyFont="1" applyBorder="1" applyAlignment="1" applyProtection="1">
      <alignment horizontal="right" wrapText="1" indent="1"/>
      <protection locked="0"/>
    </xf>
    <xf numFmtId="164" fontId="3" fillId="0" borderId="7" xfId="0" applyNumberFormat="1" applyFont="1" applyBorder="1" applyAlignment="1">
      <alignment horizontal="right" wrapText="1" indent="1"/>
    </xf>
    <xf numFmtId="164" fontId="3" fillId="0" borderId="7" xfId="0" applyNumberFormat="1" applyFont="1" applyBorder="1" applyAlignment="1" applyProtection="1">
      <alignment horizontal="right" wrapText="1" indent="1"/>
      <protection locked="0"/>
    </xf>
    <xf numFmtId="164" fontId="3" fillId="0" borderId="3" xfId="0" applyNumberFormat="1" applyFont="1" applyBorder="1" applyAlignment="1">
      <alignment horizontal="right" wrapText="1" indent="1"/>
    </xf>
    <xf numFmtId="164" fontId="3" fillId="0" borderId="10" xfId="0" applyNumberFormat="1" applyFont="1" applyBorder="1" applyAlignment="1" applyProtection="1">
      <alignment horizontal="right" wrapText="1" indent="1"/>
      <protection locked="0"/>
    </xf>
    <xf numFmtId="164" fontId="3" fillId="0" borderId="7" xfId="0" applyNumberFormat="1" applyFont="1" applyBorder="1" applyAlignment="1">
      <alignment horizontal="right" wrapText="1" indent="3"/>
    </xf>
    <xf numFmtId="164" fontId="3" fillId="0" borderId="7" xfId="0" applyNumberFormat="1" applyFont="1" applyBorder="1" applyAlignment="1" applyProtection="1">
      <alignment horizontal="right" wrapText="1" indent="3"/>
      <protection locked="0"/>
    </xf>
    <xf numFmtId="164" fontId="3" fillId="0" borderId="10" xfId="0" applyNumberFormat="1" applyFont="1" applyBorder="1" applyAlignment="1" applyProtection="1">
      <alignment horizontal="right" wrapText="1" indent="3"/>
      <protection locked="0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sqref="A1:D1"/>
    </sheetView>
  </sheetViews>
  <sheetFormatPr defaultRowHeight="15" x14ac:dyDescent="0.25"/>
  <cols>
    <col min="1" max="1" width="25.7109375" customWidth="1"/>
    <col min="2" max="4" width="15.7109375" customWidth="1"/>
  </cols>
  <sheetData>
    <row r="1" spans="1:4" ht="30" customHeight="1" x14ac:dyDescent="0.25">
      <c r="A1" s="50" t="s">
        <v>15</v>
      </c>
      <c r="B1" s="50"/>
      <c r="C1" s="50"/>
      <c r="D1" s="50"/>
    </row>
    <row r="3" spans="1:4" ht="20.100000000000001" customHeight="1" x14ac:dyDescent="0.25">
      <c r="A3" s="51" t="s">
        <v>14</v>
      </c>
      <c r="B3" s="51"/>
      <c r="C3" s="51"/>
      <c r="D3" s="51"/>
    </row>
    <row r="4" spans="1:4" ht="15.75" thickBot="1" x14ac:dyDescent="0.3"/>
    <row r="5" spans="1:4" ht="50.1" customHeight="1" thickBot="1" x14ac:dyDescent="0.3">
      <c r="A5" s="7"/>
      <c r="B5" s="8" t="s">
        <v>42</v>
      </c>
      <c r="C5" s="48" t="s">
        <v>63</v>
      </c>
      <c r="D5" s="49"/>
    </row>
    <row r="6" spans="1:4" ht="50.1" customHeight="1" thickBot="1" x14ac:dyDescent="0.3">
      <c r="A6" s="9"/>
      <c r="B6" s="10"/>
      <c r="C6" s="11" t="s">
        <v>65</v>
      </c>
      <c r="D6" s="12" t="s">
        <v>71</v>
      </c>
    </row>
    <row r="7" spans="1:4" ht="24.95" customHeight="1" x14ac:dyDescent="0.25">
      <c r="A7" s="1" t="s">
        <v>4</v>
      </c>
      <c r="B7" s="19"/>
      <c r="C7" s="19"/>
      <c r="D7" s="19"/>
    </row>
    <row r="8" spans="1:4" ht="20.100000000000001" customHeight="1" x14ac:dyDescent="0.25">
      <c r="A8" s="13" t="s">
        <v>0</v>
      </c>
      <c r="B8" s="40">
        <v>29566.3</v>
      </c>
      <c r="C8" s="44">
        <v>101.4</v>
      </c>
      <c r="D8" s="44">
        <v>109</v>
      </c>
    </row>
    <row r="9" spans="1:4" ht="20.100000000000001" customHeight="1" x14ac:dyDescent="0.25">
      <c r="A9" s="13" t="s">
        <v>1</v>
      </c>
      <c r="B9" s="40">
        <v>32163</v>
      </c>
      <c r="C9" s="44">
        <v>100.6</v>
      </c>
      <c r="D9" s="44">
        <v>109</v>
      </c>
    </row>
    <row r="10" spans="1:4" ht="20.100000000000001" customHeight="1" x14ac:dyDescent="0.25">
      <c r="A10" s="13" t="s">
        <v>2</v>
      </c>
      <c r="B10" s="40">
        <v>36871.9</v>
      </c>
      <c r="C10" s="44">
        <v>101.6</v>
      </c>
      <c r="D10" s="44">
        <v>109.6</v>
      </c>
    </row>
    <row r="11" spans="1:4" ht="20.100000000000001" customHeight="1" x14ac:dyDescent="0.25">
      <c r="A11" s="13" t="s">
        <v>3</v>
      </c>
      <c r="B11" s="41">
        <v>36130.9</v>
      </c>
      <c r="C11" s="32">
        <v>102.1</v>
      </c>
      <c r="D11" s="45">
        <v>106.9</v>
      </c>
    </row>
    <row r="12" spans="1:4" ht="20.100000000000001" customHeight="1" x14ac:dyDescent="0.25">
      <c r="A12" s="13" t="s">
        <v>16</v>
      </c>
      <c r="B12" s="41">
        <f>B8+B9+B10+B11</f>
        <v>134732.1</v>
      </c>
      <c r="C12" s="45">
        <v>101.4</v>
      </c>
      <c r="D12" s="45">
        <v>108.6</v>
      </c>
    </row>
    <row r="13" spans="1:4" ht="24.95" customHeight="1" x14ac:dyDescent="0.25">
      <c r="A13" s="1" t="s">
        <v>5</v>
      </c>
      <c r="B13" s="20"/>
      <c r="C13" s="20"/>
      <c r="D13" s="20"/>
    </row>
    <row r="14" spans="1:4" ht="20.100000000000001" customHeight="1" x14ac:dyDescent="0.25">
      <c r="A14" s="13" t="s">
        <v>0</v>
      </c>
      <c r="B14" s="42">
        <v>32356</v>
      </c>
      <c r="C14" s="44">
        <v>99.8</v>
      </c>
      <c r="D14" s="44">
        <v>109.7</v>
      </c>
    </row>
    <row r="15" spans="1:4" ht="20.100000000000001" customHeight="1" x14ac:dyDescent="0.25">
      <c r="A15" s="13" t="s">
        <v>1</v>
      </c>
      <c r="B15" s="40">
        <v>33634.199999999997</v>
      </c>
      <c r="C15" s="44">
        <v>96.7</v>
      </c>
      <c r="D15" s="44">
        <v>108.2</v>
      </c>
    </row>
    <row r="16" spans="1:4" ht="20.100000000000001" customHeight="1" x14ac:dyDescent="0.25">
      <c r="A16" s="13" t="s">
        <v>2</v>
      </c>
      <c r="B16" s="42">
        <v>40371.800000000003</v>
      </c>
      <c r="C16" s="44">
        <v>99.8</v>
      </c>
      <c r="D16" s="44">
        <v>109.7</v>
      </c>
    </row>
    <row r="17" spans="1:4" ht="20.100000000000001" customHeight="1" x14ac:dyDescent="0.25">
      <c r="A17" s="13" t="s">
        <v>3</v>
      </c>
      <c r="B17" s="41">
        <v>40644</v>
      </c>
      <c r="C17" s="45">
        <v>99.8</v>
      </c>
      <c r="D17" s="45">
        <v>112.7</v>
      </c>
    </row>
    <row r="18" spans="1:4" ht="20.100000000000001" customHeight="1" thickBot="1" x14ac:dyDescent="0.3">
      <c r="A18" s="14" t="s">
        <v>16</v>
      </c>
      <c r="B18" s="43">
        <f>B14+B15+B16+B17</f>
        <v>147006</v>
      </c>
      <c r="C18" s="46">
        <v>99.1</v>
      </c>
      <c r="D18" s="46">
        <v>110.1</v>
      </c>
    </row>
    <row r="19" spans="1:4" ht="15.75" thickTop="1" x14ac:dyDescent="0.25"/>
  </sheetData>
  <mergeCells count="3">
    <mergeCell ref="C5:D5"/>
    <mergeCell ref="A1:D1"/>
    <mergeCell ref="A3:D3"/>
  </mergeCells>
  <pageMargins left="0.78740157480314965" right="0.78740157480314965" top="0" bottom="0" header="0.31496062992125984" footer="0.31496062992125984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1"/>
    </sheetView>
  </sheetViews>
  <sheetFormatPr defaultRowHeight="15" x14ac:dyDescent="0.25"/>
  <cols>
    <col min="1" max="1" width="35.7109375" customWidth="1"/>
    <col min="2" max="6" width="12.7109375" customWidth="1"/>
    <col min="18" max="18" width="7.28515625" customWidth="1"/>
  </cols>
  <sheetData>
    <row r="1" spans="1:6" ht="39.950000000000003" customHeight="1" x14ac:dyDescent="0.25">
      <c r="A1" s="50" t="s">
        <v>43</v>
      </c>
      <c r="B1" s="50"/>
      <c r="C1" s="50"/>
      <c r="D1" s="50"/>
      <c r="E1" s="50"/>
      <c r="F1" s="50"/>
    </row>
    <row r="2" spans="1:6" ht="9.9499999999999993" customHeight="1" x14ac:dyDescent="0.25"/>
    <row r="3" spans="1:6" x14ac:dyDescent="0.25">
      <c r="A3" s="52" t="s">
        <v>18</v>
      </c>
      <c r="B3" s="52"/>
      <c r="C3" s="52"/>
      <c r="D3" s="52"/>
      <c r="E3" s="52"/>
      <c r="F3" s="52"/>
    </row>
    <row r="4" spans="1:6" ht="9.9499999999999993" customHeight="1" thickBot="1" x14ac:dyDescent="0.3"/>
    <row r="5" spans="1:6" ht="35.1" customHeight="1" thickBot="1" x14ac:dyDescent="0.3">
      <c r="A5" s="11"/>
      <c r="B5" s="12" t="s">
        <v>6</v>
      </c>
      <c r="C5" s="12" t="s">
        <v>7</v>
      </c>
      <c r="D5" s="12" t="s">
        <v>8</v>
      </c>
      <c r="E5" s="12" t="s">
        <v>9</v>
      </c>
      <c r="F5" s="11" t="s">
        <v>5</v>
      </c>
    </row>
    <row r="6" spans="1:6" ht="20.100000000000001" customHeight="1" x14ac:dyDescent="0.25">
      <c r="A6" s="15" t="s">
        <v>19</v>
      </c>
      <c r="B6" s="36">
        <f>B8+B15+B29</f>
        <v>32356</v>
      </c>
      <c r="C6" s="36">
        <f t="shared" ref="C6:F6" si="0">C8+C15+C29</f>
        <v>33634.200000000004</v>
      </c>
      <c r="D6" s="36">
        <f t="shared" si="0"/>
        <v>40371.800000000003</v>
      </c>
      <c r="E6" s="36">
        <f t="shared" si="0"/>
        <v>40644</v>
      </c>
      <c r="F6" s="36">
        <f t="shared" si="0"/>
        <v>147006</v>
      </c>
    </row>
    <row r="7" spans="1:6" ht="20.100000000000001" customHeight="1" x14ac:dyDescent="0.25">
      <c r="A7" s="16" t="s">
        <v>20</v>
      </c>
      <c r="B7" s="36"/>
      <c r="C7" s="36"/>
      <c r="D7" s="36"/>
      <c r="E7" s="36"/>
      <c r="F7" s="36"/>
    </row>
    <row r="8" spans="1:6" ht="20.100000000000001" customHeight="1" x14ac:dyDescent="0.25">
      <c r="A8" s="15" t="s">
        <v>45</v>
      </c>
      <c r="B8" s="36">
        <f>B9+B10+B11+B12+B13+B14</f>
        <v>11050</v>
      </c>
      <c r="C8" s="36">
        <f t="shared" ref="C8:F8" si="1">C9+C10+C11+C12+C13+C14</f>
        <v>12235.6</v>
      </c>
      <c r="D8" s="36">
        <f t="shared" si="1"/>
        <v>17175.3</v>
      </c>
      <c r="E8" s="36">
        <f t="shared" si="1"/>
        <v>15592.400000000001</v>
      </c>
      <c r="F8" s="36">
        <f t="shared" si="1"/>
        <v>56053.3</v>
      </c>
    </row>
    <row r="9" spans="1:6" ht="35.1" customHeight="1" x14ac:dyDescent="0.25">
      <c r="A9" s="17" t="s">
        <v>47</v>
      </c>
      <c r="B9" s="36">
        <v>978.4</v>
      </c>
      <c r="C9" s="36">
        <v>969.6</v>
      </c>
      <c r="D9" s="36">
        <v>5313.5</v>
      </c>
      <c r="E9" s="36">
        <v>2778</v>
      </c>
      <c r="F9" s="36">
        <f>B9+C9+D9+E9</f>
        <v>10039.5</v>
      </c>
    </row>
    <row r="10" spans="1:6" ht="35.1" customHeight="1" x14ac:dyDescent="0.25">
      <c r="A10" s="17" t="s">
        <v>48</v>
      </c>
      <c r="B10" s="36">
        <v>201.9</v>
      </c>
      <c r="C10" s="36">
        <v>163.4</v>
      </c>
      <c r="D10" s="36">
        <v>210.4</v>
      </c>
      <c r="E10" s="36">
        <v>194.5</v>
      </c>
      <c r="F10" s="36">
        <f t="shared" ref="F10:F28" si="2">B10+C10+D10+E10</f>
        <v>770.2</v>
      </c>
    </row>
    <row r="11" spans="1:6" ht="20.100000000000001" customHeight="1" x14ac:dyDescent="0.25">
      <c r="A11" s="17" t="s">
        <v>49</v>
      </c>
      <c r="B11" s="36">
        <v>6706.5</v>
      </c>
      <c r="C11" s="36">
        <v>7799.5</v>
      </c>
      <c r="D11" s="36">
        <v>8089.2</v>
      </c>
      <c r="E11" s="36">
        <v>8977.6</v>
      </c>
      <c r="F11" s="36">
        <f t="shared" si="2"/>
        <v>31572.800000000003</v>
      </c>
    </row>
    <row r="12" spans="1:6" ht="50.1" customHeight="1" x14ac:dyDescent="0.25">
      <c r="A12" s="17" t="s">
        <v>50</v>
      </c>
      <c r="B12" s="36">
        <v>1163</v>
      </c>
      <c r="C12" s="36">
        <v>893.5</v>
      </c>
      <c r="D12" s="36">
        <v>958.6</v>
      </c>
      <c r="E12" s="36">
        <v>1092.5999999999999</v>
      </c>
      <c r="F12" s="36">
        <f t="shared" si="2"/>
        <v>4107.7</v>
      </c>
    </row>
    <row r="13" spans="1:6" ht="65.099999999999994" customHeight="1" x14ac:dyDescent="0.25">
      <c r="A13" s="17" t="s">
        <v>66</v>
      </c>
      <c r="B13" s="36">
        <v>242.1</v>
      </c>
      <c r="C13" s="36">
        <v>229.7</v>
      </c>
      <c r="D13" s="36">
        <v>248.4</v>
      </c>
      <c r="E13" s="36">
        <v>240.6</v>
      </c>
      <c r="F13" s="36">
        <f>B13+C13+D13+E13</f>
        <v>960.8</v>
      </c>
    </row>
    <row r="14" spans="1:6" ht="20.100000000000001" customHeight="1" x14ac:dyDescent="0.25">
      <c r="A14" s="17" t="s">
        <v>51</v>
      </c>
      <c r="B14" s="36">
        <v>1758.1</v>
      </c>
      <c r="C14" s="36">
        <v>2179.9</v>
      </c>
      <c r="D14" s="36">
        <v>2355.1999999999998</v>
      </c>
      <c r="E14" s="36">
        <v>2309.1</v>
      </c>
      <c r="F14" s="36">
        <f t="shared" si="2"/>
        <v>8602.2999999999993</v>
      </c>
    </row>
    <row r="15" spans="1:6" ht="20.100000000000001" customHeight="1" x14ac:dyDescent="0.25">
      <c r="A15" s="15" t="s">
        <v>46</v>
      </c>
      <c r="B15" s="36">
        <f>B16+B17+B18+B19+B20+B21+B22+B23+B24+B25+B26+B27+B28</f>
        <v>16908.100000000002</v>
      </c>
      <c r="C15" s="36">
        <f t="shared" ref="C15:F15" si="3">C16+C17+C18+C19+C20+C21+C22+C23+C24+C25+C26+C27+C28</f>
        <v>17429.400000000005</v>
      </c>
      <c r="D15" s="36">
        <f t="shared" si="3"/>
        <v>18060.100000000002</v>
      </c>
      <c r="E15" s="36">
        <f t="shared" si="3"/>
        <v>19745.399999999998</v>
      </c>
      <c r="F15" s="36">
        <f t="shared" si="3"/>
        <v>72143</v>
      </c>
    </row>
    <row r="16" spans="1:6" ht="50.1" customHeight="1" x14ac:dyDescent="0.25">
      <c r="A16" s="17" t="s">
        <v>52</v>
      </c>
      <c r="B16" s="36">
        <v>2950.8</v>
      </c>
      <c r="C16" s="36">
        <v>3275</v>
      </c>
      <c r="D16" s="36">
        <v>3510.8</v>
      </c>
      <c r="E16" s="36">
        <v>4019.7</v>
      </c>
      <c r="F16" s="36">
        <f t="shared" si="2"/>
        <v>13756.3</v>
      </c>
    </row>
    <row r="17" spans="1:6" ht="50.1" customHeight="1" x14ac:dyDescent="0.25">
      <c r="A17" s="17" t="s">
        <v>72</v>
      </c>
      <c r="B17" s="36">
        <v>1854.4</v>
      </c>
      <c r="C17" s="36">
        <v>1752.9</v>
      </c>
      <c r="D17" s="36">
        <v>1970.8</v>
      </c>
      <c r="E17" s="36">
        <v>1952.6</v>
      </c>
      <c r="F17" s="36">
        <f t="shared" si="2"/>
        <v>7530.7000000000007</v>
      </c>
    </row>
    <row r="18" spans="1:6" ht="35.1" customHeight="1" x14ac:dyDescent="0.25">
      <c r="A18" s="17" t="s">
        <v>67</v>
      </c>
      <c r="B18" s="36">
        <v>268.8</v>
      </c>
      <c r="C18" s="36">
        <v>196.3</v>
      </c>
      <c r="D18" s="36">
        <v>270.8</v>
      </c>
      <c r="E18" s="36">
        <v>241</v>
      </c>
      <c r="F18" s="36">
        <f t="shared" si="2"/>
        <v>976.90000000000009</v>
      </c>
    </row>
    <row r="19" spans="1:6" ht="20.100000000000001" customHeight="1" x14ac:dyDescent="0.25">
      <c r="A19" s="17" t="s">
        <v>53</v>
      </c>
      <c r="B19" s="36">
        <v>2573.5</v>
      </c>
      <c r="C19" s="36">
        <v>2548.9</v>
      </c>
      <c r="D19" s="36">
        <v>2680.9</v>
      </c>
      <c r="E19" s="36">
        <v>2958.8</v>
      </c>
      <c r="F19" s="36">
        <f t="shared" si="2"/>
        <v>10762.099999999999</v>
      </c>
    </row>
    <row r="20" spans="1:6" ht="35.1" customHeight="1" x14ac:dyDescent="0.25">
      <c r="A20" s="17" t="s">
        <v>54</v>
      </c>
      <c r="B20" s="36">
        <v>1320.9</v>
      </c>
      <c r="C20" s="36">
        <v>1095.7</v>
      </c>
      <c r="D20" s="36">
        <v>1162</v>
      </c>
      <c r="E20" s="36">
        <v>1084.5</v>
      </c>
      <c r="F20" s="36">
        <f t="shared" si="2"/>
        <v>4663.1000000000004</v>
      </c>
    </row>
    <row r="21" spans="1:6" ht="35.1" customHeight="1" x14ac:dyDescent="0.25">
      <c r="A21" s="17" t="s">
        <v>55</v>
      </c>
      <c r="B21" s="36">
        <v>1904.6</v>
      </c>
      <c r="C21" s="36">
        <v>1856.6</v>
      </c>
      <c r="D21" s="36">
        <v>1955.5</v>
      </c>
      <c r="E21" s="36">
        <v>2024.8</v>
      </c>
      <c r="F21" s="36">
        <f t="shared" si="2"/>
        <v>7741.5</v>
      </c>
    </row>
    <row r="22" spans="1:6" ht="35.1" customHeight="1" x14ac:dyDescent="0.25">
      <c r="A22" s="17" t="s">
        <v>56</v>
      </c>
      <c r="B22" s="36">
        <v>939.4</v>
      </c>
      <c r="C22" s="36">
        <v>1032.3</v>
      </c>
      <c r="D22" s="36">
        <v>1009.4</v>
      </c>
      <c r="E22" s="36">
        <v>1179.2</v>
      </c>
      <c r="F22" s="36">
        <f t="shared" si="2"/>
        <v>4160.3</v>
      </c>
    </row>
    <row r="23" spans="1:6" ht="50.1" customHeight="1" x14ac:dyDescent="0.25">
      <c r="A23" s="17" t="s">
        <v>57</v>
      </c>
      <c r="B23" s="36">
        <v>353</v>
      </c>
      <c r="C23" s="36">
        <v>347.9</v>
      </c>
      <c r="D23" s="36">
        <v>402.4</v>
      </c>
      <c r="E23" s="36">
        <v>362.1</v>
      </c>
      <c r="F23" s="36">
        <f t="shared" si="2"/>
        <v>1465.4</v>
      </c>
    </row>
    <row r="24" spans="1:6" ht="20.100000000000001" customHeight="1" x14ac:dyDescent="0.25">
      <c r="A24" s="17" t="s">
        <v>58</v>
      </c>
      <c r="B24" s="36">
        <v>1262.8</v>
      </c>
      <c r="C24" s="36">
        <v>1409.2</v>
      </c>
      <c r="D24" s="36">
        <v>1528.5</v>
      </c>
      <c r="E24" s="36">
        <v>1614.6</v>
      </c>
      <c r="F24" s="36">
        <f t="shared" si="2"/>
        <v>5815.1</v>
      </c>
    </row>
    <row r="25" spans="1:6" ht="20.100000000000001" customHeight="1" x14ac:dyDescent="0.25">
      <c r="A25" s="17" t="s">
        <v>59</v>
      </c>
      <c r="B25" s="36">
        <v>1512.7</v>
      </c>
      <c r="C25" s="36">
        <v>1868</v>
      </c>
      <c r="D25" s="36">
        <v>1247.8</v>
      </c>
      <c r="E25" s="36">
        <v>1841.3</v>
      </c>
      <c r="F25" s="36">
        <f t="shared" si="2"/>
        <v>6469.8</v>
      </c>
    </row>
    <row r="26" spans="1:6" ht="35.1" customHeight="1" x14ac:dyDescent="0.25">
      <c r="A26" s="17" t="s">
        <v>60</v>
      </c>
      <c r="B26" s="36">
        <v>1327.6</v>
      </c>
      <c r="C26" s="36">
        <v>1415.8</v>
      </c>
      <c r="D26" s="36">
        <v>1579.8</v>
      </c>
      <c r="E26" s="36">
        <v>1743.4</v>
      </c>
      <c r="F26" s="36">
        <f t="shared" si="2"/>
        <v>6066.6</v>
      </c>
    </row>
    <row r="27" spans="1:6" ht="35.1" customHeight="1" x14ac:dyDescent="0.25">
      <c r="A27" s="17" t="s">
        <v>61</v>
      </c>
      <c r="B27" s="36">
        <v>364.6</v>
      </c>
      <c r="C27" s="36">
        <v>347.4</v>
      </c>
      <c r="D27" s="36">
        <v>410.4</v>
      </c>
      <c r="E27" s="36">
        <v>391.6</v>
      </c>
      <c r="F27" s="36">
        <f t="shared" si="2"/>
        <v>1514</v>
      </c>
    </row>
    <row r="28" spans="1:6" ht="35.1" customHeight="1" x14ac:dyDescent="0.25">
      <c r="A28" s="17" t="s">
        <v>68</v>
      </c>
      <c r="B28" s="36">
        <v>275</v>
      </c>
      <c r="C28" s="36">
        <v>283.39999999999998</v>
      </c>
      <c r="D28" s="36">
        <v>331</v>
      </c>
      <c r="E28" s="36">
        <v>331.8</v>
      </c>
      <c r="F28" s="36">
        <f t="shared" si="2"/>
        <v>1221.2</v>
      </c>
    </row>
    <row r="29" spans="1:6" ht="20.100000000000001" customHeight="1" thickBot="1" x14ac:dyDescent="0.3">
      <c r="A29" s="18" t="s">
        <v>44</v>
      </c>
      <c r="B29" s="38">
        <v>4397.8999999999996</v>
      </c>
      <c r="C29" s="38">
        <v>3969.2</v>
      </c>
      <c r="D29" s="38">
        <v>5136.3999999999996</v>
      </c>
      <c r="E29" s="38">
        <v>5306.2</v>
      </c>
      <c r="F29" s="38">
        <f>B29+C29+D29+E29</f>
        <v>18809.699999999997</v>
      </c>
    </row>
    <row r="30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scale="94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1"/>
    </sheetView>
  </sheetViews>
  <sheetFormatPr defaultRowHeight="15" x14ac:dyDescent="0.25"/>
  <cols>
    <col min="1" max="1" width="35.7109375" customWidth="1"/>
    <col min="2" max="6" width="12.7109375" customWidth="1"/>
  </cols>
  <sheetData>
    <row r="1" spans="1:6" ht="39.950000000000003" customHeight="1" x14ac:dyDescent="0.25">
      <c r="A1" s="50" t="s">
        <v>62</v>
      </c>
      <c r="B1" s="50"/>
      <c r="C1" s="50"/>
      <c r="D1" s="50"/>
      <c r="E1" s="50"/>
      <c r="F1" s="50"/>
    </row>
    <row r="2" spans="1:6" ht="9.9499999999999993" customHeight="1" x14ac:dyDescent="0.25"/>
    <row r="3" spans="1:6" ht="15" customHeight="1" x14ac:dyDescent="0.25">
      <c r="A3" s="52" t="s">
        <v>35</v>
      </c>
      <c r="B3" s="52"/>
      <c r="C3" s="52"/>
      <c r="D3" s="52"/>
      <c r="E3" s="52"/>
      <c r="F3" s="52"/>
    </row>
    <row r="4" spans="1:6" ht="9.9499999999999993" customHeight="1" thickBot="1" x14ac:dyDescent="0.3"/>
    <row r="5" spans="1:6" ht="35.1" customHeight="1" thickBot="1" x14ac:dyDescent="0.3">
      <c r="A5" s="11"/>
      <c r="B5" s="12" t="s">
        <v>10</v>
      </c>
      <c r="C5" s="12" t="s">
        <v>11</v>
      </c>
      <c r="D5" s="12" t="s">
        <v>12</v>
      </c>
      <c r="E5" s="12" t="s">
        <v>13</v>
      </c>
      <c r="F5" s="11" t="s">
        <v>5</v>
      </c>
    </row>
    <row r="6" spans="1:6" ht="20.100000000000001" customHeight="1" x14ac:dyDescent="0.25">
      <c r="A6" s="15" t="s">
        <v>19</v>
      </c>
      <c r="B6" s="33">
        <f>B8+B15+B29</f>
        <v>100</v>
      </c>
      <c r="C6" s="33">
        <f t="shared" ref="C6:F6" si="0">C8+C15+C29</f>
        <v>100</v>
      </c>
      <c r="D6" s="33">
        <f t="shared" si="0"/>
        <v>99.999999999999986</v>
      </c>
      <c r="E6" s="33">
        <f t="shared" si="0"/>
        <v>100</v>
      </c>
      <c r="F6" s="33">
        <f t="shared" si="0"/>
        <v>99.999999999999986</v>
      </c>
    </row>
    <row r="7" spans="1:6" ht="20.100000000000001" customHeight="1" x14ac:dyDescent="0.25">
      <c r="A7" s="16" t="s">
        <v>20</v>
      </c>
      <c r="B7" s="34"/>
      <c r="C7" s="34"/>
      <c r="D7" s="34"/>
      <c r="E7" s="34"/>
      <c r="F7" s="34"/>
    </row>
    <row r="8" spans="1:6" ht="20.100000000000001" customHeight="1" x14ac:dyDescent="0.25">
      <c r="A8" s="15" t="s">
        <v>45</v>
      </c>
      <c r="B8" s="34">
        <f>B9+B10+B11+B12+B13+B14</f>
        <v>34.1</v>
      </c>
      <c r="C8" s="34">
        <f t="shared" ref="C8:F8" si="1">C9+C10+C11+C12+C13+C14</f>
        <v>36.4</v>
      </c>
      <c r="D8" s="34">
        <f t="shared" si="1"/>
        <v>42.599999999999994</v>
      </c>
      <c r="E8" s="34">
        <f t="shared" si="1"/>
        <v>38.400000000000006</v>
      </c>
      <c r="F8" s="34">
        <f t="shared" si="1"/>
        <v>38.1</v>
      </c>
    </row>
    <row r="9" spans="1:6" ht="35.1" customHeight="1" x14ac:dyDescent="0.25">
      <c r="A9" s="17" t="s">
        <v>47</v>
      </c>
      <c r="B9" s="34">
        <v>3</v>
      </c>
      <c r="C9" s="34">
        <v>2.9</v>
      </c>
      <c r="D9" s="34">
        <v>13.2</v>
      </c>
      <c r="E9" s="34">
        <v>6.8</v>
      </c>
      <c r="F9" s="34">
        <v>6.8</v>
      </c>
    </row>
    <row r="10" spans="1:6" ht="35.1" customHeight="1" x14ac:dyDescent="0.25">
      <c r="A10" s="17" t="s">
        <v>48</v>
      </c>
      <c r="B10" s="34">
        <v>0.6</v>
      </c>
      <c r="C10" s="34">
        <v>0.5</v>
      </c>
      <c r="D10" s="34">
        <v>0.5</v>
      </c>
      <c r="E10" s="34">
        <v>0.5</v>
      </c>
      <c r="F10" s="34">
        <v>0.5</v>
      </c>
    </row>
    <row r="11" spans="1:6" ht="20.100000000000001" customHeight="1" x14ac:dyDescent="0.25">
      <c r="A11" s="17" t="s">
        <v>49</v>
      </c>
      <c r="B11" s="34">
        <v>20.7</v>
      </c>
      <c r="C11" s="34">
        <v>23.2</v>
      </c>
      <c r="D11" s="34">
        <v>20.100000000000001</v>
      </c>
      <c r="E11" s="34">
        <v>22.1</v>
      </c>
      <c r="F11" s="34">
        <v>21.5</v>
      </c>
    </row>
    <row r="12" spans="1:6" ht="50.1" customHeight="1" x14ac:dyDescent="0.25">
      <c r="A12" s="17" t="s">
        <v>50</v>
      </c>
      <c r="B12" s="34">
        <v>3.6</v>
      </c>
      <c r="C12" s="34">
        <v>2.6</v>
      </c>
      <c r="D12" s="34">
        <v>2.4</v>
      </c>
      <c r="E12" s="34">
        <v>2.7</v>
      </c>
      <c r="F12" s="34">
        <v>2.8</v>
      </c>
    </row>
    <row r="13" spans="1:6" ht="65.099999999999994" customHeight="1" x14ac:dyDescent="0.25">
      <c r="A13" s="17" t="s">
        <v>66</v>
      </c>
      <c r="B13" s="34">
        <v>0.8</v>
      </c>
      <c r="C13" s="34">
        <v>0.7</v>
      </c>
      <c r="D13" s="34">
        <v>0.6</v>
      </c>
      <c r="E13" s="34">
        <v>0.6</v>
      </c>
      <c r="F13" s="34">
        <v>0.7</v>
      </c>
    </row>
    <row r="14" spans="1:6" ht="20.100000000000001" customHeight="1" x14ac:dyDescent="0.25">
      <c r="A14" s="17" t="s">
        <v>51</v>
      </c>
      <c r="B14" s="34">
        <v>5.4</v>
      </c>
      <c r="C14" s="34">
        <v>6.5</v>
      </c>
      <c r="D14" s="34">
        <v>5.8</v>
      </c>
      <c r="E14" s="34">
        <v>5.7</v>
      </c>
      <c r="F14" s="34">
        <v>5.8</v>
      </c>
    </row>
    <row r="15" spans="1:6" ht="20.100000000000001" customHeight="1" x14ac:dyDescent="0.25">
      <c r="A15" s="15" t="s">
        <v>46</v>
      </c>
      <c r="B15" s="34">
        <f>B16+B17+B18+B19+B20+B21+B22+B23+B24+B25+B26+B27+B28</f>
        <v>52.300000000000004</v>
      </c>
      <c r="C15" s="34">
        <f t="shared" ref="C15:F15" si="2">C16+C17+C18+C19+C20+C21+C22+C23+C24+C25+C26+C27+C28</f>
        <v>51.800000000000004</v>
      </c>
      <c r="D15" s="34">
        <f t="shared" si="2"/>
        <v>44.699999999999989</v>
      </c>
      <c r="E15" s="34">
        <f t="shared" si="2"/>
        <v>48.599999999999987</v>
      </c>
      <c r="F15" s="34">
        <f t="shared" si="2"/>
        <v>49.099999999999994</v>
      </c>
    </row>
    <row r="16" spans="1:6" ht="50.1" customHeight="1" x14ac:dyDescent="0.25">
      <c r="A16" s="17" t="s">
        <v>52</v>
      </c>
      <c r="B16" s="34">
        <v>9.1</v>
      </c>
      <c r="C16" s="34">
        <v>9.6999999999999993</v>
      </c>
      <c r="D16" s="34">
        <v>8.6999999999999993</v>
      </c>
      <c r="E16" s="34">
        <v>9.9</v>
      </c>
      <c r="F16" s="34">
        <v>9.4</v>
      </c>
    </row>
    <row r="17" spans="1:6" ht="50.1" customHeight="1" x14ac:dyDescent="0.25">
      <c r="A17" s="17" t="s">
        <v>72</v>
      </c>
      <c r="B17" s="34">
        <v>5.7</v>
      </c>
      <c r="C17" s="34">
        <v>5.2</v>
      </c>
      <c r="D17" s="34">
        <v>4.9000000000000004</v>
      </c>
      <c r="E17" s="34">
        <v>4.8</v>
      </c>
      <c r="F17" s="34">
        <v>5.0999999999999996</v>
      </c>
    </row>
    <row r="18" spans="1:6" ht="35.1" customHeight="1" x14ac:dyDescent="0.25">
      <c r="A18" s="17" t="s">
        <v>67</v>
      </c>
      <c r="B18" s="34">
        <v>0.8</v>
      </c>
      <c r="C18" s="34">
        <v>0.6</v>
      </c>
      <c r="D18" s="34">
        <v>0.7</v>
      </c>
      <c r="E18" s="34">
        <v>0.6</v>
      </c>
      <c r="F18" s="34">
        <v>0.7</v>
      </c>
    </row>
    <row r="19" spans="1:6" ht="20.100000000000001" customHeight="1" x14ac:dyDescent="0.25">
      <c r="A19" s="17" t="s">
        <v>53</v>
      </c>
      <c r="B19" s="34">
        <v>8</v>
      </c>
      <c r="C19" s="34">
        <v>7.6</v>
      </c>
      <c r="D19" s="34">
        <v>6.6</v>
      </c>
      <c r="E19" s="34">
        <v>7.3</v>
      </c>
      <c r="F19" s="34">
        <v>7.3</v>
      </c>
    </row>
    <row r="20" spans="1:6" ht="35.1" customHeight="1" x14ac:dyDescent="0.25">
      <c r="A20" s="17" t="s">
        <v>54</v>
      </c>
      <c r="B20" s="34">
        <v>4.0999999999999996</v>
      </c>
      <c r="C20" s="34">
        <v>3.3</v>
      </c>
      <c r="D20" s="34">
        <v>2.9</v>
      </c>
      <c r="E20" s="34">
        <v>2.7</v>
      </c>
      <c r="F20" s="34">
        <v>3.2</v>
      </c>
    </row>
    <row r="21" spans="1:6" ht="35.1" customHeight="1" x14ac:dyDescent="0.25">
      <c r="A21" s="17" t="s">
        <v>55</v>
      </c>
      <c r="B21" s="34">
        <v>5.9</v>
      </c>
      <c r="C21" s="34">
        <v>5.5</v>
      </c>
      <c r="D21" s="34">
        <v>4.8</v>
      </c>
      <c r="E21" s="34">
        <v>5</v>
      </c>
      <c r="F21" s="34">
        <v>5.3</v>
      </c>
    </row>
    <row r="22" spans="1:6" ht="35.1" customHeight="1" x14ac:dyDescent="0.25">
      <c r="A22" s="17" t="s">
        <v>56</v>
      </c>
      <c r="B22" s="34">
        <v>2.9</v>
      </c>
      <c r="C22" s="34">
        <v>3.1</v>
      </c>
      <c r="D22" s="34">
        <v>2.5</v>
      </c>
      <c r="E22" s="34">
        <v>2.9</v>
      </c>
      <c r="F22" s="34">
        <v>2.8</v>
      </c>
    </row>
    <row r="23" spans="1:6" ht="50.1" customHeight="1" x14ac:dyDescent="0.25">
      <c r="A23" s="17" t="s">
        <v>57</v>
      </c>
      <c r="B23" s="34">
        <v>1.1000000000000001</v>
      </c>
      <c r="C23" s="34">
        <v>1</v>
      </c>
      <c r="D23" s="34">
        <v>1</v>
      </c>
      <c r="E23" s="34">
        <v>0.9</v>
      </c>
      <c r="F23" s="34">
        <v>1</v>
      </c>
    </row>
    <row r="24" spans="1:6" ht="20.100000000000001" customHeight="1" x14ac:dyDescent="0.25">
      <c r="A24" s="17" t="s">
        <v>58</v>
      </c>
      <c r="B24" s="34">
        <v>3.9</v>
      </c>
      <c r="C24" s="34">
        <v>4.2</v>
      </c>
      <c r="D24" s="34">
        <v>3.8</v>
      </c>
      <c r="E24" s="34">
        <v>4</v>
      </c>
      <c r="F24" s="34">
        <v>4</v>
      </c>
    </row>
    <row r="25" spans="1:6" ht="20.100000000000001" customHeight="1" x14ac:dyDescent="0.25">
      <c r="A25" s="17" t="s">
        <v>59</v>
      </c>
      <c r="B25" s="34">
        <v>4.7</v>
      </c>
      <c r="C25" s="34">
        <v>5.6</v>
      </c>
      <c r="D25" s="34">
        <v>3.1</v>
      </c>
      <c r="E25" s="34">
        <v>4.5</v>
      </c>
      <c r="F25" s="34">
        <v>4.4000000000000004</v>
      </c>
    </row>
    <row r="26" spans="1:6" ht="35.1" customHeight="1" x14ac:dyDescent="0.25">
      <c r="A26" s="17" t="s">
        <v>60</v>
      </c>
      <c r="B26" s="34">
        <v>4.0999999999999996</v>
      </c>
      <c r="C26" s="34">
        <v>4.2</v>
      </c>
      <c r="D26" s="34">
        <v>3.9</v>
      </c>
      <c r="E26" s="34">
        <v>4.3</v>
      </c>
      <c r="F26" s="34">
        <v>4.0999999999999996</v>
      </c>
    </row>
    <row r="27" spans="1:6" ht="35.1" customHeight="1" x14ac:dyDescent="0.25">
      <c r="A27" s="17" t="s">
        <v>61</v>
      </c>
      <c r="B27" s="34">
        <v>1.1000000000000001</v>
      </c>
      <c r="C27" s="34">
        <v>1</v>
      </c>
      <c r="D27" s="34">
        <v>1</v>
      </c>
      <c r="E27" s="34">
        <v>0.9</v>
      </c>
      <c r="F27" s="34">
        <v>1</v>
      </c>
    </row>
    <row r="28" spans="1:6" ht="35.1" customHeight="1" x14ac:dyDescent="0.25">
      <c r="A28" s="17" t="s">
        <v>68</v>
      </c>
      <c r="B28" s="34">
        <v>0.9</v>
      </c>
      <c r="C28" s="34">
        <v>0.8</v>
      </c>
      <c r="D28" s="34">
        <v>0.8</v>
      </c>
      <c r="E28" s="34">
        <v>0.8</v>
      </c>
      <c r="F28" s="34">
        <v>0.8</v>
      </c>
    </row>
    <row r="29" spans="1:6" ht="20.100000000000001" customHeight="1" thickBot="1" x14ac:dyDescent="0.3">
      <c r="A29" s="18" t="s">
        <v>44</v>
      </c>
      <c r="B29" s="35">
        <v>13.6</v>
      </c>
      <c r="C29" s="35">
        <v>11.8</v>
      </c>
      <c r="D29" s="35">
        <v>12.7</v>
      </c>
      <c r="E29" s="35">
        <v>13</v>
      </c>
      <c r="F29" s="35">
        <v>12.8</v>
      </c>
    </row>
    <row r="30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scale="94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1"/>
    </sheetView>
  </sheetViews>
  <sheetFormatPr defaultRowHeight="15" x14ac:dyDescent="0.25"/>
  <cols>
    <col min="1" max="1" width="35.7109375" customWidth="1"/>
    <col min="2" max="6" width="12.7109375" customWidth="1"/>
  </cols>
  <sheetData>
    <row r="1" spans="1:6" ht="39.950000000000003" customHeight="1" x14ac:dyDescent="0.25">
      <c r="A1" s="50" t="s">
        <v>64</v>
      </c>
      <c r="B1" s="50"/>
      <c r="C1" s="50"/>
      <c r="D1" s="50"/>
      <c r="E1" s="50"/>
      <c r="F1" s="50"/>
    </row>
    <row r="2" spans="1:6" ht="9.9499999999999993" customHeight="1" x14ac:dyDescent="0.25"/>
    <row r="3" spans="1:6" x14ac:dyDescent="0.25">
      <c r="A3" s="52" t="s">
        <v>69</v>
      </c>
      <c r="B3" s="52"/>
      <c r="C3" s="52"/>
      <c r="D3" s="52"/>
      <c r="E3" s="52"/>
      <c r="F3" s="52"/>
    </row>
    <row r="4" spans="1:6" ht="9.9499999999999993" customHeight="1" thickBot="1" x14ac:dyDescent="0.3"/>
    <row r="5" spans="1:6" ht="35.1" customHeight="1" thickBot="1" x14ac:dyDescent="0.3">
      <c r="A5" s="11"/>
      <c r="B5" s="12" t="s">
        <v>6</v>
      </c>
      <c r="C5" s="12" t="s">
        <v>11</v>
      </c>
      <c r="D5" s="12" t="s">
        <v>12</v>
      </c>
      <c r="E5" s="12" t="s">
        <v>13</v>
      </c>
      <c r="F5" s="11" t="s">
        <v>5</v>
      </c>
    </row>
    <row r="6" spans="1:6" ht="20.100000000000001" customHeight="1" x14ac:dyDescent="0.25">
      <c r="A6" s="15" t="s">
        <v>19</v>
      </c>
      <c r="B6" s="34">
        <v>99.8</v>
      </c>
      <c r="C6" s="34">
        <v>96.7</v>
      </c>
      <c r="D6" s="34">
        <v>99.8</v>
      </c>
      <c r="E6" s="34">
        <v>99.8</v>
      </c>
      <c r="F6" s="34">
        <v>99.1</v>
      </c>
    </row>
    <row r="7" spans="1:6" ht="20.100000000000001" customHeight="1" x14ac:dyDescent="0.25">
      <c r="A7" s="16" t="s">
        <v>20</v>
      </c>
      <c r="B7" s="34"/>
      <c r="C7" s="34"/>
      <c r="D7" s="34"/>
      <c r="E7" s="34"/>
      <c r="F7" s="34"/>
    </row>
    <row r="8" spans="1:6" ht="20.100000000000001" customHeight="1" x14ac:dyDescent="0.25">
      <c r="A8" s="15" t="s">
        <v>45</v>
      </c>
      <c r="B8" s="34">
        <v>99.4</v>
      </c>
      <c r="C8" s="34">
        <v>98.7</v>
      </c>
      <c r="D8" s="34">
        <v>102.1</v>
      </c>
      <c r="E8" s="34">
        <v>101.5</v>
      </c>
      <c r="F8" s="34">
        <v>100.7</v>
      </c>
    </row>
    <row r="9" spans="1:6" ht="35.1" customHeight="1" x14ac:dyDescent="0.25">
      <c r="A9" s="17" t="s">
        <v>47</v>
      </c>
      <c r="B9" s="34">
        <v>105.5</v>
      </c>
      <c r="C9" s="34">
        <v>104.9</v>
      </c>
      <c r="D9" s="34">
        <v>105.3</v>
      </c>
      <c r="E9" s="34">
        <v>105.3</v>
      </c>
      <c r="F9" s="34">
        <v>105.3</v>
      </c>
    </row>
    <row r="10" spans="1:6" ht="35.1" customHeight="1" x14ac:dyDescent="0.25">
      <c r="A10" s="17" t="s">
        <v>48</v>
      </c>
      <c r="B10" s="34">
        <v>98.1</v>
      </c>
      <c r="C10" s="34">
        <v>98.4</v>
      </c>
      <c r="D10" s="34">
        <v>97.9</v>
      </c>
      <c r="E10" s="34">
        <v>96.5</v>
      </c>
      <c r="F10" s="34">
        <v>97.8</v>
      </c>
    </row>
    <row r="11" spans="1:6" ht="20.100000000000001" customHeight="1" x14ac:dyDescent="0.25">
      <c r="A11" s="17" t="s">
        <v>49</v>
      </c>
      <c r="B11" s="34">
        <v>97.9</v>
      </c>
      <c r="C11" s="34">
        <v>96.1</v>
      </c>
      <c r="D11" s="34">
        <v>101.7</v>
      </c>
      <c r="E11" s="34">
        <v>104.6</v>
      </c>
      <c r="F11" s="34">
        <v>100.1</v>
      </c>
    </row>
    <row r="12" spans="1:6" ht="50.1" customHeight="1" x14ac:dyDescent="0.25">
      <c r="A12" s="17" t="s">
        <v>50</v>
      </c>
      <c r="B12" s="34">
        <v>94.2</v>
      </c>
      <c r="C12" s="34">
        <v>100.3</v>
      </c>
      <c r="D12" s="34">
        <v>94.1</v>
      </c>
      <c r="E12" s="34">
        <v>96.6</v>
      </c>
      <c r="F12" s="34">
        <v>96.2</v>
      </c>
    </row>
    <row r="13" spans="1:6" ht="65.099999999999994" customHeight="1" x14ac:dyDescent="0.25">
      <c r="A13" s="17" t="s">
        <v>66</v>
      </c>
      <c r="B13" s="34">
        <v>101.5</v>
      </c>
      <c r="C13" s="34">
        <v>100.2</v>
      </c>
      <c r="D13" s="34">
        <v>99.1</v>
      </c>
      <c r="E13" s="34">
        <v>98.3</v>
      </c>
      <c r="F13" s="34">
        <v>99.8</v>
      </c>
    </row>
    <row r="14" spans="1:6" ht="20.100000000000001" customHeight="1" x14ac:dyDescent="0.25">
      <c r="A14" s="17" t="s">
        <v>51</v>
      </c>
      <c r="B14" s="34">
        <v>106.8</v>
      </c>
      <c r="C14" s="34">
        <v>105.8</v>
      </c>
      <c r="D14" s="34">
        <v>100.6</v>
      </c>
      <c r="E14" s="34">
        <v>90.6</v>
      </c>
      <c r="F14" s="34">
        <v>99.9</v>
      </c>
    </row>
    <row r="15" spans="1:6" ht="20.100000000000001" customHeight="1" x14ac:dyDescent="0.25">
      <c r="A15" s="15" t="s">
        <v>46</v>
      </c>
      <c r="B15" s="34">
        <v>100.5</v>
      </c>
      <c r="C15" s="34">
        <v>95.4</v>
      </c>
      <c r="D15" s="34">
        <v>97.9</v>
      </c>
      <c r="E15" s="34">
        <v>98.1</v>
      </c>
      <c r="F15" s="34">
        <v>97.9</v>
      </c>
    </row>
    <row r="16" spans="1:6" ht="50.1" customHeight="1" x14ac:dyDescent="0.25">
      <c r="A16" s="17" t="s">
        <v>52</v>
      </c>
      <c r="B16" s="34">
        <v>99.1</v>
      </c>
      <c r="C16" s="34">
        <v>93.9</v>
      </c>
      <c r="D16" s="34">
        <v>98</v>
      </c>
      <c r="E16" s="34">
        <v>102.9</v>
      </c>
      <c r="F16" s="34">
        <v>98.6</v>
      </c>
    </row>
    <row r="17" spans="1:6" ht="50.1" customHeight="1" x14ac:dyDescent="0.25">
      <c r="A17" s="17" t="s">
        <v>72</v>
      </c>
      <c r="B17" s="34">
        <v>93.7</v>
      </c>
      <c r="C17" s="34">
        <v>88.7</v>
      </c>
      <c r="D17" s="34">
        <v>92</v>
      </c>
      <c r="E17" s="34">
        <v>91.7</v>
      </c>
      <c r="F17" s="34">
        <v>91.5</v>
      </c>
    </row>
    <row r="18" spans="1:6" ht="35.1" customHeight="1" x14ac:dyDescent="0.25">
      <c r="A18" s="17" t="s">
        <v>67</v>
      </c>
      <c r="B18" s="34">
        <v>100.2</v>
      </c>
      <c r="C18" s="34">
        <v>59.8</v>
      </c>
      <c r="D18" s="34">
        <v>86.7</v>
      </c>
      <c r="E18" s="34">
        <v>77.400000000000006</v>
      </c>
      <c r="F18" s="34">
        <v>79.900000000000006</v>
      </c>
    </row>
    <row r="19" spans="1:6" ht="20.100000000000001" customHeight="1" x14ac:dyDescent="0.25">
      <c r="A19" s="17" t="s">
        <v>53</v>
      </c>
      <c r="B19" s="34">
        <v>110.4</v>
      </c>
      <c r="C19" s="34">
        <v>107.7</v>
      </c>
      <c r="D19" s="34">
        <v>104.7</v>
      </c>
      <c r="E19" s="34">
        <v>105.8</v>
      </c>
      <c r="F19" s="34">
        <v>107</v>
      </c>
    </row>
    <row r="20" spans="1:6" ht="35.1" customHeight="1" x14ac:dyDescent="0.25">
      <c r="A20" s="17" t="s">
        <v>54</v>
      </c>
      <c r="B20" s="34">
        <v>102</v>
      </c>
      <c r="C20" s="34">
        <v>103.2</v>
      </c>
      <c r="D20" s="34">
        <v>103.6</v>
      </c>
      <c r="E20" s="34">
        <v>100.8</v>
      </c>
      <c r="F20" s="34">
        <v>102.4</v>
      </c>
    </row>
    <row r="21" spans="1:6" ht="35.1" customHeight="1" x14ac:dyDescent="0.25">
      <c r="A21" s="17" t="s">
        <v>55</v>
      </c>
      <c r="B21" s="34">
        <v>99.9</v>
      </c>
      <c r="C21" s="34">
        <v>99.1</v>
      </c>
      <c r="D21" s="34">
        <v>99.6</v>
      </c>
      <c r="E21" s="34">
        <v>99.8</v>
      </c>
      <c r="F21" s="34">
        <v>99.6</v>
      </c>
    </row>
    <row r="22" spans="1:6" ht="35.1" customHeight="1" x14ac:dyDescent="0.25">
      <c r="A22" s="17" t="s">
        <v>56</v>
      </c>
      <c r="B22" s="34">
        <v>102</v>
      </c>
      <c r="C22" s="34">
        <v>101.3</v>
      </c>
      <c r="D22" s="34">
        <v>101.2</v>
      </c>
      <c r="E22" s="34">
        <v>97.9</v>
      </c>
      <c r="F22" s="34">
        <v>100.4</v>
      </c>
    </row>
    <row r="23" spans="1:6" ht="50.1" customHeight="1" x14ac:dyDescent="0.25">
      <c r="A23" s="17" t="s">
        <v>57</v>
      </c>
      <c r="B23" s="34">
        <v>95.8</v>
      </c>
      <c r="C23" s="34">
        <v>82.2</v>
      </c>
      <c r="D23" s="34">
        <v>80.3</v>
      </c>
      <c r="E23" s="34">
        <v>82.9</v>
      </c>
      <c r="F23" s="34">
        <v>84.6</v>
      </c>
    </row>
    <row r="24" spans="1:6" ht="20.100000000000001" customHeight="1" x14ac:dyDescent="0.25">
      <c r="A24" s="17" t="s">
        <v>58</v>
      </c>
      <c r="B24" s="34">
        <v>100.3</v>
      </c>
      <c r="C24" s="34">
        <v>99.7</v>
      </c>
      <c r="D24" s="34">
        <v>100.1</v>
      </c>
      <c r="E24" s="34">
        <v>99.3</v>
      </c>
      <c r="F24" s="34">
        <v>99.8</v>
      </c>
    </row>
    <row r="25" spans="1:6" ht="20.100000000000001" customHeight="1" x14ac:dyDescent="0.25">
      <c r="A25" s="17" t="s">
        <v>59</v>
      </c>
      <c r="B25" s="34">
        <v>99.6</v>
      </c>
      <c r="C25" s="34">
        <v>95.6</v>
      </c>
      <c r="D25" s="34">
        <v>98.5</v>
      </c>
      <c r="E25" s="34">
        <v>98.3</v>
      </c>
      <c r="F25" s="34">
        <v>97.8</v>
      </c>
    </row>
    <row r="26" spans="1:6" ht="35.1" customHeight="1" x14ac:dyDescent="0.25">
      <c r="A26" s="17" t="s">
        <v>60</v>
      </c>
      <c r="B26" s="34">
        <v>101.3</v>
      </c>
      <c r="C26" s="34">
        <v>91.5</v>
      </c>
      <c r="D26" s="34">
        <v>99</v>
      </c>
      <c r="E26" s="34">
        <v>96.3</v>
      </c>
      <c r="F26" s="34">
        <v>96.8</v>
      </c>
    </row>
    <row r="27" spans="1:6" ht="35.1" customHeight="1" x14ac:dyDescent="0.25">
      <c r="A27" s="17" t="s">
        <v>61</v>
      </c>
      <c r="B27" s="34">
        <v>94.4</v>
      </c>
      <c r="C27" s="34">
        <v>73</v>
      </c>
      <c r="D27" s="34">
        <v>74.5</v>
      </c>
      <c r="E27" s="34">
        <v>68.3</v>
      </c>
      <c r="F27" s="34">
        <v>76.5</v>
      </c>
    </row>
    <row r="28" spans="1:6" ht="35.1" customHeight="1" x14ac:dyDescent="0.25">
      <c r="A28" s="17" t="s">
        <v>68</v>
      </c>
      <c r="B28" s="34">
        <v>98</v>
      </c>
      <c r="C28" s="34">
        <v>86.4</v>
      </c>
      <c r="D28" s="34">
        <v>94.7</v>
      </c>
      <c r="E28" s="34">
        <v>92.2</v>
      </c>
      <c r="F28" s="34">
        <v>92.7</v>
      </c>
    </row>
    <row r="29" spans="1:6" ht="20.100000000000001" customHeight="1" thickBot="1" x14ac:dyDescent="0.3">
      <c r="A29" s="18" t="s">
        <v>44</v>
      </c>
      <c r="B29" s="35">
        <v>98.2</v>
      </c>
      <c r="C29" s="35">
        <v>95.9</v>
      </c>
      <c r="D29" s="35">
        <v>98.6</v>
      </c>
      <c r="E29" s="35">
        <v>101.3</v>
      </c>
      <c r="F29" s="35">
        <v>98.6</v>
      </c>
    </row>
    <row r="30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scale="94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1"/>
    </sheetView>
  </sheetViews>
  <sheetFormatPr defaultRowHeight="15" x14ac:dyDescent="0.25"/>
  <cols>
    <col min="1" max="1" width="35.7109375" customWidth="1"/>
    <col min="2" max="6" width="12.7109375" customWidth="1"/>
  </cols>
  <sheetData>
    <row r="1" spans="1:6" ht="20.100000000000001" customHeight="1" x14ac:dyDescent="0.25">
      <c r="A1" s="51" t="s">
        <v>17</v>
      </c>
      <c r="B1" s="51"/>
      <c r="C1" s="51"/>
      <c r="D1" s="51"/>
      <c r="E1" s="51"/>
      <c r="F1" s="51"/>
    </row>
    <row r="3" spans="1:6" x14ac:dyDescent="0.25">
      <c r="A3" s="52" t="s">
        <v>18</v>
      </c>
      <c r="B3" s="52"/>
      <c r="C3" s="52"/>
      <c r="D3" s="52"/>
      <c r="E3" s="52"/>
      <c r="F3" s="52"/>
    </row>
    <row r="4" spans="1:6" ht="15.75" thickBot="1" x14ac:dyDescent="0.3"/>
    <row r="5" spans="1:6" ht="35.1" customHeight="1" thickBot="1" x14ac:dyDescent="0.3">
      <c r="A5" s="11"/>
      <c r="B5" s="12" t="s">
        <v>6</v>
      </c>
      <c r="C5" s="12" t="s">
        <v>11</v>
      </c>
      <c r="D5" s="12" t="s">
        <v>12</v>
      </c>
      <c r="E5" s="12" t="s">
        <v>13</v>
      </c>
      <c r="F5" s="11" t="s">
        <v>5</v>
      </c>
    </row>
    <row r="6" spans="1:6" ht="20.100000000000001" customHeight="1" x14ac:dyDescent="0.25">
      <c r="A6" s="2" t="s">
        <v>19</v>
      </c>
      <c r="B6" s="36">
        <f>B8+B16+B20+B23</f>
        <v>32356.000000000004</v>
      </c>
      <c r="C6" s="36">
        <f>C8+C16+C20+C23</f>
        <v>33634.200000000004</v>
      </c>
      <c r="D6" s="36">
        <f>D8+D16+D20+D23</f>
        <v>40371.800000000003</v>
      </c>
      <c r="E6" s="36">
        <f t="shared" ref="E6:F6" si="0">E8+E16+E20+E23</f>
        <v>40644</v>
      </c>
      <c r="F6" s="36">
        <f t="shared" si="0"/>
        <v>147006</v>
      </c>
    </row>
    <row r="7" spans="1:6" ht="20.100000000000001" customHeight="1" x14ac:dyDescent="0.25">
      <c r="A7" s="3" t="s">
        <v>20</v>
      </c>
      <c r="B7" s="36"/>
      <c r="C7" s="36"/>
      <c r="D7" s="36"/>
      <c r="E7" s="36"/>
      <c r="F7" s="36"/>
    </row>
    <row r="8" spans="1:6" ht="20.100000000000001" customHeight="1" x14ac:dyDescent="0.25">
      <c r="A8" s="2" t="s">
        <v>21</v>
      </c>
      <c r="B8" s="36">
        <f>B10+B11+B15</f>
        <v>23609.4</v>
      </c>
      <c r="C8" s="36">
        <f t="shared" ref="C8:F8" si="1">C10+C11+C15</f>
        <v>23737.200000000001</v>
      </c>
      <c r="D8" s="36">
        <f t="shared" si="1"/>
        <v>26106.7</v>
      </c>
      <c r="E8" s="36">
        <f t="shared" si="1"/>
        <v>27055.7</v>
      </c>
      <c r="F8" s="36">
        <f t="shared" si="1"/>
        <v>100509.00000000001</v>
      </c>
    </row>
    <row r="9" spans="1:6" ht="20.100000000000001" customHeight="1" x14ac:dyDescent="0.25">
      <c r="A9" s="5" t="s">
        <v>20</v>
      </c>
      <c r="B9" s="36"/>
      <c r="C9" s="36"/>
      <c r="D9" s="36"/>
      <c r="E9" s="36"/>
      <c r="F9" s="36"/>
    </row>
    <row r="10" spans="1:6" ht="20.100000000000001" customHeight="1" x14ac:dyDescent="0.25">
      <c r="A10" s="3" t="s">
        <v>22</v>
      </c>
      <c r="B10" s="36">
        <v>18171.400000000001</v>
      </c>
      <c r="C10" s="36">
        <v>17400</v>
      </c>
      <c r="D10" s="36">
        <v>19920.2</v>
      </c>
      <c r="E10" s="36">
        <v>19061.8</v>
      </c>
      <c r="F10" s="36">
        <f>B10+C10+D10+E10</f>
        <v>74553.400000000009</v>
      </c>
    </row>
    <row r="11" spans="1:6" ht="20.100000000000001" customHeight="1" x14ac:dyDescent="0.25">
      <c r="A11" s="3" t="s">
        <v>23</v>
      </c>
      <c r="B11" s="36">
        <f>B13+B14</f>
        <v>5175.3</v>
      </c>
      <c r="C11" s="36">
        <f t="shared" ref="C11:F11" si="2">C13+C14</f>
        <v>6065.2</v>
      </c>
      <c r="D11" s="36">
        <f t="shared" si="2"/>
        <v>5915.2000000000007</v>
      </c>
      <c r="E11" s="36">
        <f t="shared" si="2"/>
        <v>7701.6</v>
      </c>
      <c r="F11" s="36">
        <f t="shared" si="2"/>
        <v>24857.3</v>
      </c>
    </row>
    <row r="12" spans="1:6" ht="20.100000000000001" customHeight="1" x14ac:dyDescent="0.25">
      <c r="A12" s="21" t="s">
        <v>20</v>
      </c>
      <c r="B12" s="36"/>
      <c r="C12" s="36"/>
      <c r="D12" s="36"/>
      <c r="E12" s="36"/>
      <c r="F12" s="36"/>
    </row>
    <row r="13" spans="1:6" ht="35.1" customHeight="1" x14ac:dyDescent="0.25">
      <c r="A13" s="6" t="s">
        <v>24</v>
      </c>
      <c r="B13" s="36">
        <v>3435.8</v>
      </c>
      <c r="C13" s="36">
        <v>4033.7</v>
      </c>
      <c r="D13" s="36">
        <v>3457.9</v>
      </c>
      <c r="E13" s="36">
        <v>4435.1000000000004</v>
      </c>
      <c r="F13" s="36">
        <f>B13+C13+D13+E13</f>
        <v>15362.5</v>
      </c>
    </row>
    <row r="14" spans="1:6" ht="20.100000000000001" customHeight="1" x14ac:dyDescent="0.25">
      <c r="A14" s="6" t="s">
        <v>25</v>
      </c>
      <c r="B14" s="36">
        <v>1739.5</v>
      </c>
      <c r="C14" s="36">
        <v>2031.5</v>
      </c>
      <c r="D14" s="36">
        <v>2457.3000000000002</v>
      </c>
      <c r="E14" s="36">
        <v>3266.5</v>
      </c>
      <c r="F14" s="36">
        <f>B14+C14+D14+E14</f>
        <v>9494.7999999999993</v>
      </c>
    </row>
    <row r="15" spans="1:6" ht="50.1" customHeight="1" x14ac:dyDescent="0.25">
      <c r="A15" s="3" t="s">
        <v>26</v>
      </c>
      <c r="B15" s="36">
        <v>262.7</v>
      </c>
      <c r="C15" s="36">
        <v>272</v>
      </c>
      <c r="D15" s="36">
        <v>271.3</v>
      </c>
      <c r="E15" s="36">
        <v>292.3</v>
      </c>
      <c r="F15" s="36">
        <f>B15+C15+D15+E15</f>
        <v>1098.3</v>
      </c>
    </row>
    <row r="16" spans="1:6" ht="20.100000000000001" customHeight="1" x14ac:dyDescent="0.25">
      <c r="A16" s="2" t="s">
        <v>27</v>
      </c>
      <c r="B16" s="36">
        <f>B18+B19</f>
        <v>6938.7000000000007</v>
      </c>
      <c r="C16" s="36">
        <f t="shared" ref="C16:F16" si="3">C18+C19</f>
        <v>8459.1</v>
      </c>
      <c r="D16" s="36">
        <f t="shared" si="3"/>
        <v>11473.1</v>
      </c>
      <c r="E16" s="36">
        <f t="shared" si="3"/>
        <v>11750.1</v>
      </c>
      <c r="F16" s="36">
        <f t="shared" si="3"/>
        <v>38621</v>
      </c>
    </row>
    <row r="17" spans="1:6" ht="20.100000000000001" customHeight="1" x14ac:dyDescent="0.25">
      <c r="A17" s="6" t="s">
        <v>20</v>
      </c>
      <c r="B17" s="36"/>
      <c r="C17" s="36"/>
      <c r="D17" s="36"/>
      <c r="E17" s="36"/>
      <c r="F17" s="36"/>
    </row>
    <row r="18" spans="1:6" ht="20.100000000000001" customHeight="1" x14ac:dyDescent="0.25">
      <c r="A18" s="3" t="s">
        <v>28</v>
      </c>
      <c r="B18" s="36">
        <v>7311.1</v>
      </c>
      <c r="C18" s="36">
        <v>8367.1</v>
      </c>
      <c r="D18" s="36">
        <v>9514.2000000000007</v>
      </c>
      <c r="E18" s="36">
        <v>11242.9</v>
      </c>
      <c r="F18" s="36">
        <f>B18+C18+D18+E18</f>
        <v>36435.300000000003</v>
      </c>
    </row>
    <row r="19" spans="1:6" ht="50.1" customHeight="1" x14ac:dyDescent="0.25">
      <c r="A19" s="3" t="s">
        <v>29</v>
      </c>
      <c r="B19" s="36">
        <v>-372.4</v>
      </c>
      <c r="C19" s="36">
        <v>92</v>
      </c>
      <c r="D19" s="36">
        <v>1958.9</v>
      </c>
      <c r="E19" s="36">
        <v>507.2</v>
      </c>
      <c r="F19" s="36">
        <f>B19+C19+D19+E19</f>
        <v>2185.6999999999998</v>
      </c>
    </row>
    <row r="20" spans="1:6" ht="20.100000000000001" customHeight="1" x14ac:dyDescent="0.25">
      <c r="A20" s="2" t="s">
        <v>30</v>
      </c>
      <c r="B20" s="36">
        <f>B21-B22</f>
        <v>754.70000000000073</v>
      </c>
      <c r="C20" s="36">
        <f>C21-C22</f>
        <v>832.29999999999927</v>
      </c>
      <c r="D20" s="36">
        <f>D21-D22</f>
        <v>1808.7000000000007</v>
      </c>
      <c r="E20" s="36">
        <f t="shared" ref="E20:F20" si="4">E21-E22</f>
        <v>1189</v>
      </c>
      <c r="F20" s="36">
        <f t="shared" si="4"/>
        <v>4584.6999999999971</v>
      </c>
    </row>
    <row r="21" spans="1:6" ht="20.100000000000001" customHeight="1" x14ac:dyDescent="0.25">
      <c r="A21" s="3" t="s">
        <v>31</v>
      </c>
      <c r="B21" s="36">
        <v>19528.400000000001</v>
      </c>
      <c r="C21" s="36">
        <v>19305.599999999999</v>
      </c>
      <c r="D21" s="36">
        <v>24523.7</v>
      </c>
      <c r="E21" s="36">
        <v>27639.8</v>
      </c>
      <c r="F21" s="36">
        <f t="shared" ref="F21" si="5">B21+C21+D21+E21</f>
        <v>90997.5</v>
      </c>
    </row>
    <row r="22" spans="1:6" ht="20.100000000000001" customHeight="1" x14ac:dyDescent="0.25">
      <c r="A22" s="3" t="s">
        <v>32</v>
      </c>
      <c r="B22" s="36">
        <v>18773.7</v>
      </c>
      <c r="C22" s="36">
        <v>18473.3</v>
      </c>
      <c r="D22" s="36">
        <v>22715</v>
      </c>
      <c r="E22" s="36">
        <v>26450.799999999999</v>
      </c>
      <c r="F22" s="36">
        <f>B22+C22+D22+E22</f>
        <v>86412.800000000003</v>
      </c>
    </row>
    <row r="23" spans="1:6" ht="20.100000000000001" customHeight="1" thickBot="1" x14ac:dyDescent="0.3">
      <c r="A23" s="4" t="s">
        <v>33</v>
      </c>
      <c r="B23" s="38">
        <v>1053.2</v>
      </c>
      <c r="C23" s="38">
        <v>605.6</v>
      </c>
      <c r="D23" s="38">
        <v>983.3</v>
      </c>
      <c r="E23" s="38">
        <v>649.20000000000005</v>
      </c>
      <c r="F23" s="38">
        <f>B23+C23+D23+E23</f>
        <v>3291.3</v>
      </c>
    </row>
    <row r="24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1"/>
    </sheetView>
  </sheetViews>
  <sheetFormatPr defaultRowHeight="15" x14ac:dyDescent="0.25"/>
  <cols>
    <col min="1" max="1" width="35.7109375" customWidth="1"/>
    <col min="2" max="6" width="12.7109375" customWidth="1"/>
  </cols>
  <sheetData>
    <row r="1" spans="1:6" ht="39.950000000000003" customHeight="1" x14ac:dyDescent="0.25">
      <c r="A1" s="50" t="s">
        <v>34</v>
      </c>
      <c r="B1" s="51"/>
      <c r="C1" s="51"/>
      <c r="D1" s="51"/>
      <c r="E1" s="51"/>
      <c r="F1" s="51"/>
    </row>
    <row r="3" spans="1:6" x14ac:dyDescent="0.25">
      <c r="A3" s="52" t="s">
        <v>35</v>
      </c>
      <c r="B3" s="52"/>
      <c r="C3" s="52"/>
      <c r="D3" s="52"/>
      <c r="E3" s="52"/>
      <c r="F3" s="52"/>
    </row>
    <row r="4" spans="1:6" ht="15.75" thickBot="1" x14ac:dyDescent="0.3"/>
    <row r="5" spans="1:6" ht="35.1" customHeight="1" thickBot="1" x14ac:dyDescent="0.3">
      <c r="A5" s="11"/>
      <c r="B5" s="47" t="s">
        <v>6</v>
      </c>
      <c r="C5" s="47" t="s">
        <v>11</v>
      </c>
      <c r="D5" s="47" t="s">
        <v>12</v>
      </c>
      <c r="E5" s="47" t="s">
        <v>13</v>
      </c>
      <c r="F5" s="11" t="s">
        <v>5</v>
      </c>
    </row>
    <row r="6" spans="1:6" ht="20.100000000000001" customHeight="1" x14ac:dyDescent="0.25">
      <c r="A6" s="2" t="s">
        <v>19</v>
      </c>
      <c r="B6" s="33">
        <f>B8+B16+B20+B23</f>
        <v>100</v>
      </c>
      <c r="C6" s="33">
        <f t="shared" ref="C6:F6" si="0">C8+C16+C20+C23</f>
        <v>99.999999999999986</v>
      </c>
      <c r="D6" s="33">
        <f t="shared" si="0"/>
        <v>100.00000000000001</v>
      </c>
      <c r="E6" s="33">
        <f t="shared" si="0"/>
        <v>100</v>
      </c>
      <c r="F6" s="33">
        <f t="shared" si="0"/>
        <v>99.999999999999986</v>
      </c>
    </row>
    <row r="7" spans="1:6" ht="20.100000000000001" customHeight="1" x14ac:dyDescent="0.25">
      <c r="A7" s="3" t="s">
        <v>20</v>
      </c>
      <c r="B7" s="34"/>
      <c r="C7" s="34"/>
      <c r="D7" s="34"/>
      <c r="E7" s="34"/>
      <c r="F7" s="34"/>
    </row>
    <row r="8" spans="1:6" ht="20.100000000000001" customHeight="1" x14ac:dyDescent="0.25">
      <c r="A8" s="2" t="s">
        <v>21</v>
      </c>
      <c r="B8" s="34">
        <f>B10+B11+B15</f>
        <v>73</v>
      </c>
      <c r="C8" s="34">
        <f t="shared" ref="C8:F8" si="1">C10+C11+C15</f>
        <v>70.599999999999994</v>
      </c>
      <c r="D8" s="34">
        <f t="shared" si="1"/>
        <v>64.7</v>
      </c>
      <c r="E8" s="34">
        <f t="shared" si="1"/>
        <v>66.600000000000009</v>
      </c>
      <c r="F8" s="34">
        <f t="shared" si="1"/>
        <v>68.399999999999991</v>
      </c>
    </row>
    <row r="9" spans="1:6" ht="20.100000000000001" customHeight="1" x14ac:dyDescent="0.25">
      <c r="A9" s="5" t="s">
        <v>20</v>
      </c>
      <c r="B9" s="34"/>
      <c r="C9" s="34"/>
      <c r="D9" s="34"/>
      <c r="E9" s="34"/>
      <c r="F9" s="34"/>
    </row>
    <row r="10" spans="1:6" ht="20.100000000000001" customHeight="1" x14ac:dyDescent="0.25">
      <c r="A10" s="3" t="s">
        <v>22</v>
      </c>
      <c r="B10" s="34">
        <v>56.2</v>
      </c>
      <c r="C10" s="34">
        <v>51.8</v>
      </c>
      <c r="D10" s="34">
        <v>49.3</v>
      </c>
      <c r="E10" s="34">
        <v>46.9</v>
      </c>
      <c r="F10" s="34">
        <v>50.7</v>
      </c>
    </row>
    <row r="11" spans="1:6" ht="20.100000000000001" customHeight="1" x14ac:dyDescent="0.25">
      <c r="A11" s="3" t="s">
        <v>23</v>
      </c>
      <c r="B11" s="34">
        <f>B13+B14</f>
        <v>16</v>
      </c>
      <c r="C11" s="34">
        <f t="shared" ref="C11:F11" si="2">C13+C14</f>
        <v>18</v>
      </c>
      <c r="D11" s="34">
        <f t="shared" si="2"/>
        <v>14.7</v>
      </c>
      <c r="E11" s="34">
        <f t="shared" si="2"/>
        <v>19</v>
      </c>
      <c r="F11" s="34">
        <f t="shared" si="2"/>
        <v>16.899999999999999</v>
      </c>
    </row>
    <row r="12" spans="1:6" ht="20.100000000000001" customHeight="1" x14ac:dyDescent="0.25">
      <c r="A12" s="21" t="s">
        <v>20</v>
      </c>
      <c r="B12" s="34"/>
      <c r="C12" s="34"/>
      <c r="D12" s="34"/>
      <c r="E12" s="34"/>
      <c r="F12" s="34"/>
    </row>
    <row r="13" spans="1:6" ht="35.1" customHeight="1" x14ac:dyDescent="0.25">
      <c r="A13" s="6" t="s">
        <v>24</v>
      </c>
      <c r="B13" s="34">
        <v>10.6</v>
      </c>
      <c r="C13" s="34">
        <v>12</v>
      </c>
      <c r="D13" s="34">
        <v>8.6</v>
      </c>
      <c r="E13" s="34">
        <v>10.9</v>
      </c>
      <c r="F13" s="34">
        <v>10.4</v>
      </c>
    </row>
    <row r="14" spans="1:6" ht="20.100000000000001" customHeight="1" x14ac:dyDescent="0.25">
      <c r="A14" s="6" t="s">
        <v>25</v>
      </c>
      <c r="B14" s="34">
        <v>5.4</v>
      </c>
      <c r="C14" s="34">
        <v>6</v>
      </c>
      <c r="D14" s="34">
        <v>6.1</v>
      </c>
      <c r="E14" s="34">
        <v>8.1</v>
      </c>
      <c r="F14" s="34">
        <v>6.5</v>
      </c>
    </row>
    <row r="15" spans="1:6" ht="50.1" customHeight="1" x14ac:dyDescent="0.25">
      <c r="A15" s="3" t="s">
        <v>26</v>
      </c>
      <c r="B15" s="34">
        <v>0.8</v>
      </c>
      <c r="C15" s="34">
        <v>0.8</v>
      </c>
      <c r="D15" s="34">
        <v>0.7</v>
      </c>
      <c r="E15" s="34">
        <v>0.7</v>
      </c>
      <c r="F15" s="34">
        <v>0.8</v>
      </c>
    </row>
    <row r="16" spans="1:6" ht="20.100000000000001" customHeight="1" x14ac:dyDescent="0.25">
      <c r="A16" s="2" t="s">
        <v>27</v>
      </c>
      <c r="B16" s="34">
        <f>B18+B19</f>
        <v>21.400000000000002</v>
      </c>
      <c r="C16" s="34">
        <f t="shared" ref="C16:F16" si="3">C18+C19</f>
        <v>25.2</v>
      </c>
      <c r="D16" s="34">
        <f t="shared" si="3"/>
        <v>28.400000000000002</v>
      </c>
      <c r="E16" s="34">
        <f t="shared" si="3"/>
        <v>28.9</v>
      </c>
      <c r="F16" s="34">
        <f t="shared" si="3"/>
        <v>26.3</v>
      </c>
    </row>
    <row r="17" spans="1:6" ht="20.100000000000001" customHeight="1" x14ac:dyDescent="0.25">
      <c r="A17" s="6" t="s">
        <v>20</v>
      </c>
      <c r="B17" s="34"/>
      <c r="C17" s="34"/>
      <c r="D17" s="34"/>
      <c r="E17" s="34"/>
      <c r="F17" s="34"/>
    </row>
    <row r="18" spans="1:6" ht="20.100000000000001" customHeight="1" x14ac:dyDescent="0.25">
      <c r="A18" s="3" t="s">
        <v>28</v>
      </c>
      <c r="B18" s="34">
        <v>22.6</v>
      </c>
      <c r="C18" s="34">
        <v>24.9</v>
      </c>
      <c r="D18" s="34">
        <v>23.6</v>
      </c>
      <c r="E18" s="34">
        <v>27.7</v>
      </c>
      <c r="F18" s="34">
        <v>24.8</v>
      </c>
    </row>
    <row r="19" spans="1:6" ht="50.1" customHeight="1" x14ac:dyDescent="0.25">
      <c r="A19" s="3" t="s">
        <v>29</v>
      </c>
      <c r="B19" s="34">
        <v>-1.2</v>
      </c>
      <c r="C19" s="34">
        <v>0.3</v>
      </c>
      <c r="D19" s="34">
        <v>4.8</v>
      </c>
      <c r="E19" s="34">
        <v>1.2</v>
      </c>
      <c r="F19" s="34">
        <v>1.5</v>
      </c>
    </row>
    <row r="20" spans="1:6" ht="20.100000000000001" customHeight="1" x14ac:dyDescent="0.25">
      <c r="A20" s="2" t="s">
        <v>30</v>
      </c>
      <c r="B20" s="34">
        <f>B21-B22</f>
        <v>2.2999999999999972</v>
      </c>
      <c r="C20" s="34">
        <f t="shared" ref="C20:F20" si="4">C21-C22</f>
        <v>2.3999999999999986</v>
      </c>
      <c r="D20" s="34">
        <f t="shared" si="4"/>
        <v>4.5</v>
      </c>
      <c r="E20" s="34">
        <f t="shared" si="4"/>
        <v>2.9000000000000057</v>
      </c>
      <c r="F20" s="34">
        <f t="shared" si="4"/>
        <v>3.1000000000000014</v>
      </c>
    </row>
    <row r="21" spans="1:6" ht="20.100000000000001" customHeight="1" x14ac:dyDescent="0.25">
      <c r="A21" s="3" t="s">
        <v>31</v>
      </c>
      <c r="B21" s="34">
        <v>60.3</v>
      </c>
      <c r="C21" s="34">
        <v>57.4</v>
      </c>
      <c r="D21" s="34">
        <v>60.8</v>
      </c>
      <c r="E21" s="34">
        <v>68</v>
      </c>
      <c r="F21" s="34">
        <v>61.9</v>
      </c>
    </row>
    <row r="22" spans="1:6" ht="20.100000000000001" customHeight="1" x14ac:dyDescent="0.25">
      <c r="A22" s="3" t="s">
        <v>32</v>
      </c>
      <c r="B22" s="34">
        <v>58</v>
      </c>
      <c r="C22" s="34">
        <v>55</v>
      </c>
      <c r="D22" s="34">
        <v>56.3</v>
      </c>
      <c r="E22" s="34">
        <v>65.099999999999994</v>
      </c>
      <c r="F22" s="34">
        <v>58.8</v>
      </c>
    </row>
    <row r="23" spans="1:6" ht="20.100000000000001" customHeight="1" thickBot="1" x14ac:dyDescent="0.3">
      <c r="A23" s="4" t="s">
        <v>33</v>
      </c>
      <c r="B23" s="35">
        <v>3.3</v>
      </c>
      <c r="C23" s="35">
        <v>1.8</v>
      </c>
      <c r="D23" s="35">
        <v>2.4</v>
      </c>
      <c r="E23" s="35">
        <v>1.6</v>
      </c>
      <c r="F23" s="35">
        <v>2.2000000000000002</v>
      </c>
    </row>
    <row r="24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sqref="A1:F1"/>
    </sheetView>
  </sheetViews>
  <sheetFormatPr defaultRowHeight="15" x14ac:dyDescent="0.25"/>
  <cols>
    <col min="1" max="1" width="35.7109375" customWidth="1"/>
    <col min="2" max="6" width="12.7109375" customWidth="1"/>
  </cols>
  <sheetData>
    <row r="1" spans="1:6" ht="18" x14ac:dyDescent="0.25">
      <c r="A1" s="53" t="s">
        <v>36</v>
      </c>
      <c r="B1" s="53"/>
      <c r="C1" s="53"/>
      <c r="D1" s="53"/>
      <c r="E1" s="53"/>
      <c r="F1" s="53"/>
    </row>
    <row r="3" spans="1:6" x14ac:dyDescent="0.25">
      <c r="A3" s="52" t="s">
        <v>69</v>
      </c>
      <c r="B3" s="52"/>
      <c r="C3" s="52"/>
      <c r="D3" s="52"/>
      <c r="E3" s="52"/>
      <c r="F3" s="52"/>
    </row>
    <row r="4" spans="1:6" ht="15.75" thickBot="1" x14ac:dyDescent="0.3"/>
    <row r="5" spans="1:6" ht="35.1" customHeight="1" thickBot="1" x14ac:dyDescent="0.3">
      <c r="A5" s="11"/>
      <c r="B5" s="47" t="s">
        <v>6</v>
      </c>
      <c r="C5" s="47" t="s">
        <v>11</v>
      </c>
      <c r="D5" s="47" t="s">
        <v>12</v>
      </c>
      <c r="E5" s="47" t="s">
        <v>13</v>
      </c>
      <c r="F5" s="11" t="s">
        <v>5</v>
      </c>
    </row>
    <row r="6" spans="1:6" ht="20.100000000000001" customHeight="1" x14ac:dyDescent="0.25">
      <c r="A6" s="22" t="s">
        <v>19</v>
      </c>
      <c r="B6" s="30">
        <v>99.8</v>
      </c>
      <c r="C6" s="30">
        <v>96.7</v>
      </c>
      <c r="D6" s="30">
        <v>99.8</v>
      </c>
      <c r="E6" s="30">
        <v>99.8</v>
      </c>
      <c r="F6" s="30">
        <v>99.1</v>
      </c>
    </row>
    <row r="7" spans="1:6" ht="20.100000000000001" customHeight="1" x14ac:dyDescent="0.25">
      <c r="A7" s="23" t="s">
        <v>20</v>
      </c>
      <c r="B7" s="30"/>
      <c r="C7" s="30"/>
      <c r="D7" s="30"/>
      <c r="E7" s="30"/>
      <c r="F7" s="30"/>
    </row>
    <row r="8" spans="1:6" ht="20.100000000000001" customHeight="1" x14ac:dyDescent="0.25">
      <c r="A8" s="22" t="s">
        <v>21</v>
      </c>
      <c r="B8" s="30">
        <v>104.5</v>
      </c>
      <c r="C8" s="30">
        <v>94.3</v>
      </c>
      <c r="D8" s="30">
        <v>98.4</v>
      </c>
      <c r="E8" s="30">
        <v>97.7</v>
      </c>
      <c r="F8" s="30">
        <v>98.6</v>
      </c>
    </row>
    <row r="9" spans="1:6" ht="20.100000000000001" customHeight="1" x14ac:dyDescent="0.25">
      <c r="A9" s="24" t="s">
        <v>20</v>
      </c>
      <c r="B9" s="30"/>
      <c r="C9" s="30"/>
      <c r="D9" s="30"/>
      <c r="E9" s="30"/>
      <c r="F9" s="30"/>
    </row>
    <row r="10" spans="1:6" ht="20.100000000000001" customHeight="1" x14ac:dyDescent="0.25">
      <c r="A10" s="23" t="s">
        <v>22</v>
      </c>
      <c r="B10" s="30">
        <v>105.9</v>
      </c>
      <c r="C10" s="30">
        <v>93</v>
      </c>
      <c r="D10" s="30">
        <v>98.3</v>
      </c>
      <c r="E10" s="30">
        <v>97.8</v>
      </c>
      <c r="F10" s="30">
        <v>98.5</v>
      </c>
    </row>
    <row r="11" spans="1:6" ht="20.100000000000001" customHeight="1" x14ac:dyDescent="0.25">
      <c r="A11" s="23" t="s">
        <v>23</v>
      </c>
      <c r="B11" s="30">
        <v>100.4</v>
      </c>
      <c r="C11" s="30">
        <v>98.2</v>
      </c>
      <c r="D11" s="30">
        <v>99.1</v>
      </c>
      <c r="E11" s="30">
        <v>97.7</v>
      </c>
      <c r="F11" s="30">
        <v>98.8</v>
      </c>
    </row>
    <row r="12" spans="1:6" ht="20.100000000000001" customHeight="1" x14ac:dyDescent="0.25">
      <c r="A12" s="21" t="s">
        <v>20</v>
      </c>
      <c r="B12" s="30"/>
      <c r="C12" s="30"/>
      <c r="D12" s="30"/>
      <c r="E12" s="30"/>
      <c r="F12" s="30"/>
    </row>
    <row r="13" spans="1:6" ht="35.1" customHeight="1" x14ac:dyDescent="0.25">
      <c r="A13" s="25" t="s">
        <v>24</v>
      </c>
      <c r="B13" s="30">
        <v>100.2</v>
      </c>
      <c r="C13" s="30">
        <v>98</v>
      </c>
      <c r="D13" s="30">
        <v>98.9</v>
      </c>
      <c r="E13" s="30">
        <v>97.2</v>
      </c>
      <c r="F13" s="30">
        <v>98.5</v>
      </c>
    </row>
    <row r="14" spans="1:6" ht="20.100000000000001" customHeight="1" x14ac:dyDescent="0.25">
      <c r="A14" s="25" t="s">
        <v>25</v>
      </c>
      <c r="B14" s="30">
        <v>100.6</v>
      </c>
      <c r="C14" s="30">
        <v>98.5</v>
      </c>
      <c r="D14" s="30">
        <v>99.3</v>
      </c>
      <c r="E14" s="30">
        <v>98.5</v>
      </c>
      <c r="F14" s="30">
        <v>99.2</v>
      </c>
    </row>
    <row r="15" spans="1:6" ht="50.1" customHeight="1" x14ac:dyDescent="0.25">
      <c r="A15" s="23" t="s">
        <v>26</v>
      </c>
      <c r="B15" s="30">
        <v>99.4</v>
      </c>
      <c r="C15" s="30">
        <v>98.5</v>
      </c>
      <c r="D15" s="30">
        <v>98.4</v>
      </c>
      <c r="E15" s="30">
        <v>97.6</v>
      </c>
      <c r="F15" s="30">
        <v>98.4</v>
      </c>
    </row>
    <row r="16" spans="1:6" ht="20.100000000000001" customHeight="1" x14ac:dyDescent="0.25">
      <c r="A16" s="22" t="s">
        <v>27</v>
      </c>
      <c r="B16" s="30">
        <v>99.9</v>
      </c>
      <c r="C16" s="30">
        <v>90.6</v>
      </c>
      <c r="D16" s="30">
        <v>95.1</v>
      </c>
      <c r="E16" s="30">
        <v>84.8</v>
      </c>
      <c r="F16" s="30">
        <v>91.7</v>
      </c>
    </row>
    <row r="17" spans="1:6" ht="20.100000000000001" customHeight="1" x14ac:dyDescent="0.25">
      <c r="A17" s="23" t="s">
        <v>37</v>
      </c>
      <c r="B17" s="30">
        <v>104</v>
      </c>
      <c r="C17" s="30">
        <v>94.4</v>
      </c>
      <c r="D17" s="30">
        <v>96.7</v>
      </c>
      <c r="E17" s="30">
        <v>83.1</v>
      </c>
      <c r="F17" s="30">
        <v>93.1</v>
      </c>
    </row>
    <row r="18" spans="1:6" ht="20.100000000000001" customHeight="1" x14ac:dyDescent="0.25">
      <c r="A18" s="22" t="s">
        <v>31</v>
      </c>
      <c r="B18" s="30">
        <v>89.6</v>
      </c>
      <c r="C18" s="30">
        <v>91.8</v>
      </c>
      <c r="D18" s="30">
        <v>98.2</v>
      </c>
      <c r="E18" s="30">
        <v>107.2</v>
      </c>
      <c r="F18" s="30">
        <v>96.9</v>
      </c>
    </row>
    <row r="19" spans="1:6" ht="20.100000000000001" customHeight="1" thickBot="1" x14ac:dyDescent="0.3">
      <c r="A19" s="26" t="s">
        <v>32</v>
      </c>
      <c r="B19" s="31">
        <v>94.2</v>
      </c>
      <c r="C19" s="31">
        <v>84.9</v>
      </c>
      <c r="D19" s="31">
        <v>93.2</v>
      </c>
      <c r="E19" s="31">
        <v>95.9</v>
      </c>
      <c r="F19" s="31">
        <v>92.1</v>
      </c>
    </row>
    <row r="20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F1"/>
    </sheetView>
  </sheetViews>
  <sheetFormatPr defaultRowHeight="15" x14ac:dyDescent="0.25"/>
  <cols>
    <col min="1" max="1" width="32.7109375" customWidth="1"/>
    <col min="2" max="6" width="12.7109375" customWidth="1"/>
  </cols>
  <sheetData>
    <row r="1" spans="1:6" ht="18" x14ac:dyDescent="0.25">
      <c r="A1" s="53" t="s">
        <v>38</v>
      </c>
      <c r="B1" s="53"/>
      <c r="C1" s="53"/>
      <c r="D1" s="53"/>
      <c r="E1" s="53"/>
      <c r="F1" s="53"/>
    </row>
    <row r="3" spans="1:6" ht="15.75" x14ac:dyDescent="0.25">
      <c r="A3" s="54" t="s">
        <v>18</v>
      </c>
      <c r="B3" s="54"/>
      <c r="C3" s="54"/>
      <c r="D3" s="54"/>
      <c r="E3" s="54"/>
      <c r="F3" s="54"/>
    </row>
    <row r="4" spans="1:6" ht="15.75" thickBot="1" x14ac:dyDescent="0.3"/>
    <row r="5" spans="1:6" ht="35.1" customHeight="1" thickBot="1" x14ac:dyDescent="0.3">
      <c r="A5" s="11"/>
      <c r="B5" s="47" t="s">
        <v>6</v>
      </c>
      <c r="C5" s="47" t="s">
        <v>11</v>
      </c>
      <c r="D5" s="47" t="s">
        <v>12</v>
      </c>
      <c r="E5" s="47" t="s">
        <v>13</v>
      </c>
      <c r="F5" s="11" t="s">
        <v>5</v>
      </c>
    </row>
    <row r="6" spans="1:6" ht="20.100000000000001" customHeight="1" x14ac:dyDescent="0.25">
      <c r="A6" s="15" t="s">
        <v>19</v>
      </c>
      <c r="B6" s="36">
        <f>B8+B9+B10</f>
        <v>32356</v>
      </c>
      <c r="C6" s="36">
        <f t="shared" ref="C6:F6" si="0">C8+C9+C10</f>
        <v>33634.199999999997</v>
      </c>
      <c r="D6" s="36">
        <f t="shared" si="0"/>
        <v>40371.800000000003</v>
      </c>
      <c r="E6" s="36">
        <f t="shared" si="0"/>
        <v>40644</v>
      </c>
      <c r="F6" s="36">
        <f t="shared" si="0"/>
        <v>147006</v>
      </c>
    </row>
    <row r="7" spans="1:6" ht="20.100000000000001" customHeight="1" x14ac:dyDescent="0.25">
      <c r="A7" s="27" t="s">
        <v>20</v>
      </c>
      <c r="B7" s="36"/>
      <c r="C7" s="36"/>
      <c r="D7" s="36"/>
      <c r="E7" s="36"/>
      <c r="F7" s="36"/>
    </row>
    <row r="8" spans="1:6" ht="20.100000000000001" customHeight="1" x14ac:dyDescent="0.25">
      <c r="A8" s="28" t="s">
        <v>39</v>
      </c>
      <c r="B8" s="36">
        <v>17265</v>
      </c>
      <c r="C8" s="36">
        <v>17818.099999999999</v>
      </c>
      <c r="D8" s="36">
        <v>18638.900000000001</v>
      </c>
      <c r="E8" s="36">
        <v>19368.3</v>
      </c>
      <c r="F8" s="37">
        <f>B8+C8+D8+E8</f>
        <v>73090.3</v>
      </c>
    </row>
    <row r="9" spans="1:6" ht="35.1" customHeight="1" x14ac:dyDescent="0.25">
      <c r="A9" s="28" t="s">
        <v>70</v>
      </c>
      <c r="B9" s="36">
        <v>4791.8999999999996</v>
      </c>
      <c r="C9" s="36">
        <v>4358.6000000000004</v>
      </c>
      <c r="D9" s="36">
        <v>5473.3</v>
      </c>
      <c r="E9" s="36">
        <v>5777</v>
      </c>
      <c r="F9" s="37">
        <f t="shared" ref="F9:F10" si="1">B9+C9+D9+E9</f>
        <v>20400.8</v>
      </c>
    </row>
    <row r="10" spans="1:6" ht="50.1" customHeight="1" thickBot="1" x14ac:dyDescent="0.3">
      <c r="A10" s="29" t="s">
        <v>40</v>
      </c>
      <c r="B10" s="38">
        <v>10299.1</v>
      </c>
      <c r="C10" s="38">
        <v>11457.5</v>
      </c>
      <c r="D10" s="38">
        <v>16259.6</v>
      </c>
      <c r="E10" s="38">
        <v>15498.7</v>
      </c>
      <c r="F10" s="39">
        <f t="shared" si="1"/>
        <v>53514.899999999994</v>
      </c>
    </row>
    <row r="11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F1"/>
    </sheetView>
  </sheetViews>
  <sheetFormatPr defaultRowHeight="15" x14ac:dyDescent="0.25"/>
  <cols>
    <col min="1" max="1" width="32.7109375" customWidth="1"/>
    <col min="2" max="6" width="12.7109375" customWidth="1"/>
  </cols>
  <sheetData>
    <row r="1" spans="1:6" ht="18" x14ac:dyDescent="0.25">
      <c r="A1" s="53" t="s">
        <v>41</v>
      </c>
      <c r="B1" s="53"/>
      <c r="C1" s="53"/>
      <c r="D1" s="53"/>
      <c r="E1" s="53"/>
      <c r="F1" s="53"/>
    </row>
    <row r="3" spans="1:6" ht="15.75" x14ac:dyDescent="0.25">
      <c r="A3" s="54" t="s">
        <v>35</v>
      </c>
      <c r="B3" s="54"/>
      <c r="C3" s="54"/>
      <c r="D3" s="54"/>
      <c r="E3" s="54"/>
      <c r="F3" s="54"/>
    </row>
    <row r="4" spans="1:6" ht="15.75" thickBot="1" x14ac:dyDescent="0.3"/>
    <row r="5" spans="1:6" ht="35.1" customHeight="1" thickBot="1" x14ac:dyDescent="0.3">
      <c r="A5" s="11"/>
      <c r="B5" s="47" t="s">
        <v>6</v>
      </c>
      <c r="C5" s="47" t="s">
        <v>11</v>
      </c>
      <c r="D5" s="47" t="s">
        <v>12</v>
      </c>
      <c r="E5" s="47" t="s">
        <v>13</v>
      </c>
      <c r="F5" s="11" t="s">
        <v>5</v>
      </c>
    </row>
    <row r="6" spans="1:6" ht="20.100000000000001" customHeight="1" x14ac:dyDescent="0.25">
      <c r="A6" s="15" t="s">
        <v>19</v>
      </c>
      <c r="B6" s="33">
        <f>B8+B9+B10</f>
        <v>100</v>
      </c>
      <c r="C6" s="33">
        <f t="shared" ref="C6:F6" si="0">C8+C9+C10</f>
        <v>100</v>
      </c>
      <c r="D6" s="33">
        <f t="shared" si="0"/>
        <v>100</v>
      </c>
      <c r="E6" s="33">
        <f t="shared" si="0"/>
        <v>100</v>
      </c>
      <c r="F6" s="33">
        <f t="shared" si="0"/>
        <v>100</v>
      </c>
    </row>
    <row r="7" spans="1:6" ht="20.100000000000001" customHeight="1" x14ac:dyDescent="0.25">
      <c r="A7" s="27" t="s">
        <v>20</v>
      </c>
      <c r="B7" s="34"/>
      <c r="C7" s="34"/>
      <c r="D7" s="34"/>
      <c r="E7" s="34"/>
      <c r="F7" s="34"/>
    </row>
    <row r="8" spans="1:6" ht="20.100000000000001" customHeight="1" x14ac:dyDescent="0.25">
      <c r="A8" s="28" t="s">
        <v>39</v>
      </c>
      <c r="B8" s="34">
        <v>53.4</v>
      </c>
      <c r="C8" s="34">
        <v>53</v>
      </c>
      <c r="D8" s="34">
        <v>46.2</v>
      </c>
      <c r="E8" s="34">
        <v>47.7</v>
      </c>
      <c r="F8" s="34">
        <v>49.7</v>
      </c>
    </row>
    <row r="9" spans="1:6" ht="35.1" customHeight="1" x14ac:dyDescent="0.25">
      <c r="A9" s="28" t="s">
        <v>70</v>
      </c>
      <c r="B9" s="34">
        <v>14.8</v>
      </c>
      <c r="C9" s="34">
        <v>12.9</v>
      </c>
      <c r="D9" s="34">
        <v>13.5</v>
      </c>
      <c r="E9" s="34">
        <v>14.2</v>
      </c>
      <c r="F9" s="34">
        <v>13.9</v>
      </c>
    </row>
    <row r="10" spans="1:6" ht="50.1" customHeight="1" thickBot="1" x14ac:dyDescent="0.3">
      <c r="A10" s="29" t="s">
        <v>40</v>
      </c>
      <c r="B10" s="35">
        <v>31.8</v>
      </c>
      <c r="C10" s="35">
        <v>34.1</v>
      </c>
      <c r="D10" s="35">
        <v>40.299999999999997</v>
      </c>
      <c r="E10" s="35">
        <v>38.1</v>
      </c>
      <c r="F10" s="35">
        <v>36.4</v>
      </c>
    </row>
    <row r="11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Дынаміка ВУП</vt:lpstr>
      <vt:lpstr>ВУП_вытворчым метадам</vt:lpstr>
      <vt:lpstr>ВУП_вытворчасць_структура</vt:lpstr>
      <vt:lpstr>ВУП_вытворчасць_індэксы</vt:lpstr>
      <vt:lpstr>ВУП_метад выкарыстання даходаў</vt:lpstr>
      <vt:lpstr>ВУП_структура выкарыстання</vt:lpstr>
      <vt:lpstr>ВУП_індэксы выкарыстання</vt:lpstr>
      <vt:lpstr>ВУП_па крыніцах даходаў</vt:lpstr>
      <vt:lpstr>ВУП_структура па кд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2021-03-31T06:00:21Z</dcterms:modified>
</cp:coreProperties>
</file>