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ВВП_методом использования" sheetId="1" r:id="rId1"/>
  </sheets>
  <calcPr calcId="144525"/>
</workbook>
</file>

<file path=xl/calcChain.xml><?xml version="1.0" encoding="utf-8"?>
<calcChain xmlns="http://schemas.openxmlformats.org/spreadsheetml/2006/main">
  <c r="B29" i="1" l="1"/>
  <c r="F153" i="1" l="1"/>
  <c r="F141" i="1"/>
  <c r="F129" i="1"/>
  <c r="F117" i="1"/>
  <c r="B104" i="1"/>
  <c r="C104" i="1"/>
  <c r="D104" i="1"/>
  <c r="E104" i="1"/>
  <c r="F92" i="1"/>
  <c r="F43" i="1"/>
  <c r="F80" i="1"/>
  <c r="F68" i="1"/>
  <c r="B55" i="1"/>
  <c r="C55" i="1"/>
  <c r="D55" i="1"/>
  <c r="D30" i="1" s="1"/>
  <c r="D17" i="1" s="1"/>
  <c r="E55" i="1"/>
  <c r="E30" i="1" s="1"/>
  <c r="B30" i="1"/>
  <c r="B17" i="1" s="1"/>
  <c r="C16" i="1"/>
  <c r="D16" i="1"/>
  <c r="E16" i="1"/>
  <c r="B16" i="1"/>
  <c r="E17" i="1" l="1"/>
  <c r="F104" i="1"/>
  <c r="F55" i="1"/>
  <c r="C30" i="1"/>
  <c r="C17" i="1" s="1"/>
  <c r="F152" i="1"/>
  <c r="F17" i="1" l="1"/>
  <c r="F30" i="1"/>
  <c r="D29" i="1"/>
  <c r="E29" i="1"/>
  <c r="C29" i="1"/>
  <c r="D103" i="1" l="1"/>
  <c r="E103" i="1"/>
  <c r="C103" i="1"/>
  <c r="B103" i="1"/>
  <c r="D54" i="1"/>
  <c r="E54" i="1"/>
  <c r="C54" i="1"/>
  <c r="B54" i="1"/>
  <c r="F140" i="1"/>
  <c r="F128" i="1"/>
  <c r="F116" i="1"/>
  <c r="F91" i="1"/>
  <c r="F79" i="1"/>
  <c r="F67" i="1"/>
  <c r="F42" i="1"/>
  <c r="F103" i="1" l="1"/>
  <c r="F54" i="1"/>
  <c r="F16" i="1" l="1"/>
  <c r="F29" i="1"/>
</calcChain>
</file>

<file path=xl/sharedStrings.xml><?xml version="1.0" encoding="utf-8"?>
<sst xmlns="http://schemas.openxmlformats.org/spreadsheetml/2006/main" count="489" uniqueCount="486">
  <si>
    <t>Валовой внутренний продукт методом использования доходов *</t>
  </si>
  <si>
    <t>(в текущих ценах; миллиардов рублей, с 2016 г. – миллионов рублей)</t>
  </si>
  <si>
    <t>I</t>
  </si>
  <si>
    <t>II</t>
  </si>
  <si>
    <t>III</t>
  </si>
  <si>
    <t>IV</t>
  </si>
  <si>
    <t>I – IV</t>
  </si>
  <si>
    <t>Валовой внутренний продукт</t>
  </si>
  <si>
    <t>29 184,1</t>
  </si>
  <si>
    <t>33 010,8</t>
  </si>
  <si>
    <t>41 621,0</t>
  </si>
  <si>
    <t>38 275,4</t>
  </si>
  <si>
    <t>142 091,3</t>
  </si>
  <si>
    <t>32 908,4</t>
  </si>
  <si>
    <t>39 228,8</t>
  </si>
  <si>
    <t>50 005,7</t>
  </si>
  <si>
    <t>48 322,9</t>
  </si>
  <si>
    <t>170 465,8</t>
  </si>
  <si>
    <t>46 605,3</t>
  </si>
  <si>
    <t>64 619,6</t>
  </si>
  <si>
    <t>86 117,2</t>
  </si>
  <si>
    <t>109 902,9</t>
  </si>
  <si>
    <t>307 245,0</t>
  </si>
  <si>
    <t>106 219,2</t>
  </si>
  <si>
    <t>137 504,7</t>
  </si>
  <si>
    <t>147 970,6</t>
  </si>
  <si>
    <t>155 922,2</t>
  </si>
  <si>
    <t>547 616,7</t>
  </si>
  <si>
    <t>137 013,6</t>
  </si>
  <si>
    <t>163 720,3</t>
  </si>
  <si>
    <t>185 736,8</t>
  </si>
  <si>
    <t>184 217,8</t>
  </si>
  <si>
    <t>670 688,5</t>
  </si>
  <si>
    <t>166 702,1</t>
  </si>
  <si>
    <t>191 256,8</t>
  </si>
  <si>
    <t>226 355,6</t>
  </si>
  <si>
    <t>221 478,2</t>
  </si>
  <si>
    <t>805 792,7</t>
  </si>
  <si>
    <t>198 213,1</t>
  </si>
  <si>
    <t>215 975,9</t>
  </si>
  <si>
    <t>245 244,1</t>
  </si>
  <si>
    <t>239 665,0</t>
  </si>
  <si>
    <t>899 098,1</t>
  </si>
  <si>
    <t>21 121,7</t>
  </si>
  <si>
    <t>23 052,5</t>
  </si>
  <si>
    <t>25 720,6</t>
  </si>
  <si>
    <t>25 054,2</t>
  </si>
  <si>
    <t>94 949,0</t>
  </si>
  <si>
    <t>22 652,4</t>
  </si>
  <si>
    <t>25 341,2</t>
  </si>
  <si>
    <t>28 569,2</t>
  </si>
  <si>
    <t>29 185,4</t>
  </si>
  <si>
    <t>105 748,2</t>
  </si>
  <si>
    <t>в том числе:</t>
  </si>
  <si>
    <t>Расходы на конечное потребление</t>
  </si>
  <si>
    <t>23 279,3</t>
  </si>
  <si>
    <t>24 213,5</t>
  </si>
  <si>
    <t>29 244,5</t>
  </si>
  <si>
    <t>26 008,2</t>
  </si>
  <si>
    <t>102 745,5</t>
  </si>
  <si>
    <t>25 936,6</t>
  </si>
  <si>
    <t>29 227,5</t>
  </si>
  <si>
    <t>34 523,2</t>
  </si>
  <si>
    <t>32 479,5</t>
  </si>
  <si>
    <t>122 166,8</t>
  </si>
  <si>
    <t>35 514,5</t>
  </si>
  <si>
    <t>41 876,5</t>
  </si>
  <si>
    <t>54 648,3</t>
  </si>
  <si>
    <t>58 925,4</t>
  </si>
  <si>
    <t>190 964,7</t>
  </si>
  <si>
    <t>66 212,8</t>
  </si>
  <si>
    <t>80 147,9</t>
  </si>
  <si>
    <t>93 402,1</t>
  </si>
  <si>
    <t>97 669,4</t>
  </si>
  <si>
    <t>337 432,2</t>
  </si>
  <si>
    <t>92 799,5</t>
  </si>
  <si>
    <t>105 680,5</t>
  </si>
  <si>
    <t>118 653,0</t>
  </si>
  <si>
    <t>116 709,7</t>
  </si>
  <si>
    <t>433 842,7</t>
  </si>
  <si>
    <t>114 038,8</t>
  </si>
  <si>
    <t>129 706,3</t>
  </si>
  <si>
    <t>147 502,0</t>
  </si>
  <si>
    <t>145 261,4</t>
  </si>
  <si>
    <t>536 508,5</t>
  </si>
  <si>
    <t>134 571,9</t>
  </si>
  <si>
    <t>149 332,1</t>
  </si>
  <si>
    <t>163 072,0</t>
  </si>
  <si>
    <t>162 604,5</t>
  </si>
  <si>
    <t>609 580,5</t>
  </si>
  <si>
    <t>15 289,7</t>
  </si>
  <si>
    <t>16 761,2</t>
  </si>
  <si>
    <t>17 234,5</t>
  </si>
  <si>
    <t>17 333,6</t>
  </si>
  <si>
    <t>66 619,0</t>
  </si>
  <si>
    <t>16 484,8</t>
  </si>
  <si>
    <t>18 329,2</t>
  </si>
  <si>
    <t>19 161,3</t>
  </si>
  <si>
    <t>20 163,5</t>
  </si>
  <si>
    <t>74 138,8</t>
  </si>
  <si>
    <t>домашних хозяйств</t>
  </si>
  <si>
    <t>17 845,2</t>
  </si>
  <si>
    <t>18 182,4</t>
  </si>
  <si>
    <t>23 699,4</t>
  </si>
  <si>
    <t>19 212,4</t>
  </si>
  <si>
    <t>78 939,4</t>
  </si>
  <si>
    <t>19 826,1</t>
  </si>
  <si>
    <t>22 116,8</t>
  </si>
  <si>
    <t>27 677,9</t>
  </si>
  <si>
    <t>24 128,3</t>
  </si>
  <si>
    <t>93 749,1</t>
  </si>
  <si>
    <t>26 852,5</t>
  </si>
  <si>
    <t>32 068,0</t>
  </si>
  <si>
    <t>44 712,8</t>
  </si>
  <si>
    <t>44 320,3</t>
  </si>
  <si>
    <t>147 953,6</t>
  </si>
  <si>
    <t>49 362,5</t>
  </si>
  <si>
    <t>59 888,0</t>
  </si>
  <si>
    <t>76 398,2</t>
  </si>
  <si>
    <t>74 343,8</t>
  </si>
  <si>
    <t>259 992,5</t>
  </si>
  <si>
    <t>72 040,8</t>
  </si>
  <si>
    <t>82 376,4</t>
  </si>
  <si>
    <t>97 145,6</t>
  </si>
  <si>
    <t>88 141,3</t>
  </si>
  <si>
    <t>339 704,1</t>
  </si>
  <si>
    <t>89 021,1</t>
  </si>
  <si>
    <t>101 154,3</t>
  </si>
  <si>
    <t>120 649,8</t>
  </si>
  <si>
    <t>109 996,7</t>
  </si>
  <si>
    <t>420 821,9</t>
  </si>
  <si>
    <t>103 960,9</t>
  </si>
  <si>
    <t>114 629,9</t>
  </si>
  <si>
    <t>130 745,8</t>
  </si>
  <si>
    <t>120 722,1</t>
  </si>
  <si>
    <t>470 058,7</t>
  </si>
  <si>
    <t>11 771,2</t>
  </si>
  <si>
    <t>12 705,1</t>
  </si>
  <si>
    <t>13 716,0</t>
  </si>
  <si>
    <t>12 929,2</t>
  </si>
  <si>
    <t>51 121,5</t>
  </si>
  <si>
    <t>12 633,5</t>
  </si>
  <si>
    <t>13 917,2</t>
  </si>
  <si>
    <t>15 392,0</t>
  </si>
  <si>
    <t>14 900,7</t>
  </si>
  <si>
    <t>56 843,4</t>
  </si>
  <si>
    <t>государственных организаций</t>
  </si>
  <si>
    <t>5 210,6</t>
  </si>
  <si>
    <t>5 797,1</t>
  </si>
  <si>
    <t>5 321,5</t>
  </si>
  <si>
    <t>6 547,6</t>
  </si>
  <si>
    <t>22 876,8</t>
  </si>
  <si>
    <t>5 842,1</t>
  </si>
  <si>
    <t>6 826,0</t>
  </si>
  <si>
    <t>6 583,5</t>
  </si>
  <si>
    <t>8 059,4</t>
  </si>
  <si>
    <t>27 311,0</t>
  </si>
  <si>
    <t>8 314,6</t>
  </si>
  <si>
    <t>9 408,4</t>
  </si>
  <si>
    <t>9 433,4</t>
  </si>
  <si>
    <t>14 163,0</t>
  </si>
  <si>
    <t>41 319,4</t>
  </si>
  <si>
    <t>16 162,3</t>
  </si>
  <si>
    <t>19 517,1</t>
  </si>
  <si>
    <t>16 191,0</t>
  </si>
  <si>
    <t>22 423,1</t>
  </si>
  <si>
    <t>74 293,5</t>
  </si>
  <si>
    <t>19 823,1</t>
  </si>
  <si>
    <t>22 327,1</t>
  </si>
  <si>
    <t>20 474,4</t>
  </si>
  <si>
    <t>27 447,6</t>
  </si>
  <si>
    <t>90 072,2</t>
  </si>
  <si>
    <t>23 894,1</t>
  </si>
  <si>
    <t>27 372,1</t>
  </si>
  <si>
    <t>25 652,9</t>
  </si>
  <si>
    <t>33 911,8</t>
  </si>
  <si>
    <t>110 830,9</t>
  </si>
  <si>
    <t>29 337,7</t>
  </si>
  <si>
    <t>33 390,8</t>
  </si>
  <si>
    <t>30 974,9</t>
  </si>
  <si>
    <t>40 457,9</t>
  </si>
  <si>
    <t>134 161,3</t>
  </si>
  <si>
    <t>3 369,0</t>
  </si>
  <si>
    <t>3 900,2</t>
  </si>
  <si>
    <t>3 357,1</t>
  </si>
  <si>
    <t>4 236,2</t>
  </si>
  <si>
    <t>14 862,5</t>
  </si>
  <si>
    <t>3 677,2</t>
  </si>
  <si>
    <t>4 229,6</t>
  </si>
  <si>
    <t>3 577,8</t>
  </si>
  <si>
    <t>5 068,0</t>
  </si>
  <si>
    <t>16 552,6</t>
  </si>
  <si>
    <t>на индивидуальные товары и услуги</t>
  </si>
  <si>
    <t>3 077,1</t>
  </si>
  <si>
    <t>3 401,9</t>
  </si>
  <si>
    <t>2 908,8</t>
  </si>
  <si>
    <t>3 713,8</t>
  </si>
  <si>
    <t>13 101,6</t>
  </si>
  <si>
    <t>3 602,1</t>
  </si>
  <si>
    <t>3 979,2</t>
  </si>
  <si>
    <t>3 627,3</t>
  </si>
  <si>
    <t>4 726,3</t>
  </si>
  <si>
    <t>15 934,9</t>
  </si>
  <si>
    <t>5 236,7</t>
  </si>
  <si>
    <t>5 842,2</t>
  </si>
  <si>
    <t>5 660,8</t>
  </si>
  <si>
    <t>8 887,2</t>
  </si>
  <si>
    <t>25 626,9</t>
  </si>
  <si>
    <t>11 132,5</t>
  </si>
  <si>
    <t>12 968,0</t>
  </si>
  <si>
    <t>10 086,7</t>
  </si>
  <si>
    <t>14 262,4</t>
  </si>
  <si>
    <t>48 449,6</t>
  </si>
  <si>
    <t>13 354,4</t>
  </si>
  <si>
    <t>15 043,4</t>
  </si>
  <si>
    <t>12 543,3</t>
  </si>
  <si>
    <t>17 517,3</t>
  </si>
  <si>
    <t>58 458,4</t>
  </si>
  <si>
    <t>15 673,0</t>
  </si>
  <si>
    <t>18 314,1</t>
  </si>
  <si>
    <t>16 081,7</t>
  </si>
  <si>
    <t>22 014,1</t>
  </si>
  <si>
    <t>72 082,9</t>
  </si>
  <si>
    <t>19 439,3</t>
  </si>
  <si>
    <t>22 397,7</t>
  </si>
  <si>
    <t>19 307,3</t>
  </si>
  <si>
    <t>26 981,2</t>
  </si>
  <si>
    <t>88 125,5</t>
  </si>
  <si>
    <t>2 275,2</t>
  </si>
  <si>
    <t>2 620,6</t>
  </si>
  <si>
    <t>2 031,6</t>
  </si>
  <si>
    <t>2 794,6</t>
  </si>
  <si>
    <t>9 722,0</t>
  </si>
  <si>
    <t>2 425,3</t>
  </si>
  <si>
    <t>2 799,8</t>
  </si>
  <si>
    <t>2 175,8</t>
  </si>
  <si>
    <t>3 152,2</t>
  </si>
  <si>
    <t>10 553,1</t>
  </si>
  <si>
    <t>на коллективные услуги</t>
  </si>
  <si>
    <t>2 133,5</t>
  </si>
  <si>
    <t>2 395,2</t>
  </si>
  <si>
    <t>2 412,7</t>
  </si>
  <si>
    <t>2 833,8</t>
  </si>
  <si>
    <t>9 775,2</t>
  </si>
  <si>
    <t>2 240,0</t>
  </si>
  <si>
    <t>2 846,8</t>
  </si>
  <si>
    <t>2 956,2</t>
  </si>
  <si>
    <t>3 333,1</t>
  </si>
  <si>
    <t>11 376,1</t>
  </si>
  <si>
    <t>3 077,9</t>
  </si>
  <si>
    <t>3 566,2</t>
  </si>
  <si>
    <t>3 772,6</t>
  </si>
  <si>
    <t>5 275,8</t>
  </si>
  <si>
    <t>15 692,5</t>
  </si>
  <si>
    <t>5 029,8</t>
  </si>
  <si>
    <t>6 549,1</t>
  </si>
  <si>
    <t>6 104,3</t>
  </si>
  <si>
    <t>8 160,7</t>
  </si>
  <si>
    <t>25 843,9</t>
  </si>
  <si>
    <t>6 468,7</t>
  </si>
  <si>
    <t>7 283,7</t>
  </si>
  <si>
    <t>7 931,1</t>
  </si>
  <si>
    <t>9 930,3</t>
  </si>
  <si>
    <t>31 613,8</t>
  </si>
  <si>
    <t>8 221,1</t>
  </si>
  <si>
    <t>9 058,0</t>
  </si>
  <si>
    <t>9 571,2</t>
  </si>
  <si>
    <t>11 897,7</t>
  </si>
  <si>
    <t>38 748,0</t>
  </si>
  <si>
    <t>9 898,4</t>
  </si>
  <si>
    <t>10 993,1</t>
  </si>
  <si>
    <t>11 667,6</t>
  </si>
  <si>
    <t>13 476,7</t>
  </si>
  <si>
    <t>46 035,8</t>
  </si>
  <si>
    <t>1 093,8</t>
  </si>
  <si>
    <t>1 279,6</t>
  </si>
  <si>
    <t>1 325,5</t>
  </si>
  <si>
    <t>1 441,6</t>
  </si>
  <si>
    <t>5 140,5</t>
  </si>
  <si>
    <t>1 251,9</t>
  </si>
  <si>
    <t>1 429,8</t>
  </si>
  <si>
    <t>1 402,0</t>
  </si>
  <si>
    <t>1 915,8</t>
  </si>
  <si>
    <t>5 999,5</t>
  </si>
  <si>
    <t>некоммерческих организаций, обслуживающих домашние хозяйства</t>
  </si>
  <si>
    <t>1 106,7</t>
  </si>
  <si>
    <t>1 691,7</t>
  </si>
  <si>
    <t>3 146,2</t>
  </si>
  <si>
    <t>1 033,0</t>
  </si>
  <si>
    <t>1 120,8</t>
  </si>
  <si>
    <t>4 066,4</t>
  </si>
  <si>
    <t>1 123,6</t>
  </si>
  <si>
    <t>1 179,9</t>
  </si>
  <si>
    <t>1 199,3</t>
  </si>
  <si>
    <t>1 352,9</t>
  </si>
  <si>
    <t>4 855,7</t>
  </si>
  <si>
    <t>1 273,3</t>
  </si>
  <si>
    <t>1 311,4</t>
  </si>
  <si>
    <t>1 351,3</t>
  </si>
  <si>
    <t>1 424,5</t>
  </si>
  <si>
    <t>5 360,5</t>
  </si>
  <si>
    <t>Валовое накопление</t>
  </si>
  <si>
    <t>9 350,2</t>
  </si>
  <si>
    <t>12 751,1</t>
  </si>
  <si>
    <t>14 855,8</t>
  </si>
  <si>
    <t>15 423,5</t>
  </si>
  <si>
    <t>52 380,6</t>
  </si>
  <si>
    <t>9 993,2</t>
  </si>
  <si>
    <t>14 902,9</t>
  </si>
  <si>
    <t>20 530,1</t>
  </si>
  <si>
    <t>23 879,0</t>
  </si>
  <si>
    <t>69 305,2</t>
  </si>
  <si>
    <t>16 722,2</t>
  </si>
  <si>
    <t>22 479,4</t>
  </si>
  <si>
    <t>24 654,7</t>
  </si>
  <si>
    <t>50 492,9</t>
  </si>
  <si>
    <t>114 349,2</t>
  </si>
  <si>
    <t>28 566,2</t>
  </si>
  <si>
    <t>45 927,6</t>
  </si>
  <si>
    <t>55 331,3</t>
  </si>
  <si>
    <t>62 357,0</t>
  </si>
  <si>
    <t>192 182,1</t>
  </si>
  <si>
    <t>44 261,7</t>
  </si>
  <si>
    <t>60 339,7</t>
  </si>
  <si>
    <t>74 710,0</t>
  </si>
  <si>
    <t>80 902,5</t>
  </si>
  <si>
    <t>260 213,9</t>
  </si>
  <si>
    <t>47 337,6</t>
  </si>
  <si>
    <t>62 892,9</t>
  </si>
  <si>
    <t>79 445,7</t>
  </si>
  <si>
    <t>91 070,3</t>
  </si>
  <si>
    <t>280 746,5</t>
  </si>
  <si>
    <t>54 606,6</t>
  </si>
  <si>
    <t>53 645,5</t>
  </si>
  <si>
    <t>72 471,0</t>
  </si>
  <si>
    <t>80 327,3</t>
  </si>
  <si>
    <t>261 050,4</t>
  </si>
  <si>
    <t>5 201,7</t>
  </si>
  <si>
    <t>5 620,9</t>
  </si>
  <si>
    <t>6 287,6</t>
  </si>
  <si>
    <t>8 030,0</t>
  </si>
  <si>
    <t>25 140,2</t>
  </si>
  <si>
    <t>5 221,7</t>
  </si>
  <si>
    <t>5 882,9</t>
  </si>
  <si>
    <t>8 667,6</t>
  </si>
  <si>
    <t>9 869,4</t>
  </si>
  <si>
    <t>29 641,6</t>
  </si>
  <si>
    <t>основного капитала</t>
  </si>
  <si>
    <t>9 383,5</t>
  </si>
  <si>
    <t>12 940,8</t>
  </si>
  <si>
    <t>13 649,4</t>
  </si>
  <si>
    <t>14 521,9</t>
  </si>
  <si>
    <t>50 495,6</t>
  </si>
  <si>
    <t>9 887,5</t>
  </si>
  <si>
    <t>15 405,2</t>
  </si>
  <si>
    <t>18 064,2</t>
  </si>
  <si>
    <t>22 830,0</t>
  </si>
  <si>
    <t>66 186,9</t>
  </si>
  <si>
    <t>15 588,2</t>
  </si>
  <si>
    <t>24 806,0</t>
  </si>
  <si>
    <t>25 602,8</t>
  </si>
  <si>
    <t>49 791,0</t>
  </si>
  <si>
    <t>115 788,0</t>
  </si>
  <si>
    <t>27 343,3</t>
  </si>
  <si>
    <t>44 192,1</t>
  </si>
  <si>
    <t>50 502,2</t>
  </si>
  <si>
    <t>60 954,6</t>
  </si>
  <si>
    <t>182 992,2</t>
  </si>
  <si>
    <t>42 673,9</t>
  </si>
  <si>
    <t>58 749,7</t>
  </si>
  <si>
    <t>68 778,6</t>
  </si>
  <si>
    <t>79 205,7</t>
  </si>
  <si>
    <t>249 407,9</t>
  </si>
  <si>
    <t>48 555,5</t>
  </si>
  <si>
    <t>63 159,0</t>
  </si>
  <si>
    <t>65 989,6</t>
  </si>
  <si>
    <t>90 015,4</t>
  </si>
  <si>
    <t>267 719,5</t>
  </si>
  <si>
    <t>55 574,3</t>
  </si>
  <si>
    <t>56 551,8</t>
  </si>
  <si>
    <t>65 707,9</t>
  </si>
  <si>
    <t>79 796,4</t>
  </si>
  <si>
    <t>257 630,4</t>
  </si>
  <si>
    <t>4 992,2</t>
  </si>
  <si>
    <t>5 564,4</t>
  </si>
  <si>
    <t>5 756,9</t>
  </si>
  <si>
    <t>7 841,6</t>
  </si>
  <si>
    <t>24 155,1</t>
  </si>
  <si>
    <t>5 023,3</t>
  </si>
  <si>
    <t>5 987,1</t>
  </si>
  <si>
    <t>6 819,8</t>
  </si>
  <si>
    <t>9 831,4</t>
  </si>
  <si>
    <t>27 661,6</t>
  </si>
  <si>
    <t>изменение запасов материальных оборотных средств</t>
  </si>
  <si>
    <t>1 206,4</t>
  </si>
  <si>
    <t>1 885,0</t>
  </si>
  <si>
    <t>2 465,9</t>
  </si>
  <si>
    <t>1 049,0</t>
  </si>
  <si>
    <t>3 118,3</t>
  </si>
  <si>
    <t>1 134,0</t>
  </si>
  <si>
    <t>-2 326,6</t>
  </si>
  <si>
    <t>-1 438,8</t>
  </si>
  <si>
    <t>1 222,9</t>
  </si>
  <si>
    <t>1 735,5</t>
  </si>
  <si>
    <t>4 829,1</t>
  </si>
  <si>
    <t>1 402,4</t>
  </si>
  <si>
    <t>9 189,9</t>
  </si>
  <si>
    <t>1 587,8</t>
  </si>
  <si>
    <t>1 590,0</t>
  </si>
  <si>
    <t>5 931,4</t>
  </si>
  <si>
    <t>1 696,8</t>
  </si>
  <si>
    <t>10 806,0</t>
  </si>
  <si>
    <t>-1 217,9</t>
  </si>
  <si>
    <t>13 456,1</t>
  </si>
  <si>
    <t>1 054,9</t>
  </si>
  <si>
    <t>13 027,0</t>
  </si>
  <si>
    <t>-2 906,3</t>
  </si>
  <si>
    <t>6 763,1</t>
  </si>
  <si>
    <t>3 420,0</t>
  </si>
  <si>
    <t>1 847,8</t>
  </si>
  <si>
    <t>1 980,0</t>
  </si>
  <si>
    <t>Чистый экспорт товаров и услуг</t>
  </si>
  <si>
    <t>-4 094,7</t>
  </si>
  <si>
    <t>-4 438,9</t>
  </si>
  <si>
    <t>-1 937,1</t>
  </si>
  <si>
    <t>-4 992,7</t>
  </si>
  <si>
    <t>-15 463,4</t>
  </si>
  <si>
    <t>-2 041,5</t>
  </si>
  <si>
    <t>-5 284,8</t>
  </si>
  <si>
    <t>-5 770,7</t>
  </si>
  <si>
    <t>-9 357,1</t>
  </si>
  <si>
    <t>-22 454,1</t>
  </si>
  <si>
    <t>-6 284,6</t>
  </si>
  <si>
    <t>6 032,6</t>
  </si>
  <si>
    <t>-2 074,6</t>
  </si>
  <si>
    <t>-3 206,2</t>
  </si>
  <si>
    <t>14 701,0</t>
  </si>
  <si>
    <t>14 834,8</t>
  </si>
  <si>
    <t>2 416,1</t>
  </si>
  <si>
    <t>-7 481,4</t>
  </si>
  <si>
    <t>24 470,5</t>
  </si>
  <si>
    <t>1 988,4</t>
  </si>
  <si>
    <t>-2 848,2</t>
  </si>
  <si>
    <t>-8 690,5</t>
  </si>
  <si>
    <t>-11 568,4</t>
  </si>
  <si>
    <t>-21 118,7</t>
  </si>
  <si>
    <t>4 213,9</t>
  </si>
  <si>
    <t>1 570,8</t>
  </si>
  <si>
    <t>-11 932,7</t>
  </si>
  <si>
    <t>-6 199,9</t>
  </si>
  <si>
    <t>4 794,5</t>
  </si>
  <si>
    <t>6 440,0</t>
  </si>
  <si>
    <t>3 971,5</t>
  </si>
  <si>
    <t>-14 246,6</t>
  </si>
  <si>
    <t>1 212,0</t>
  </si>
  <si>
    <t>-1 091,8</t>
  </si>
  <si>
    <t>-1 221,4</t>
  </si>
  <si>
    <t>Статистическое расхождение</t>
  </si>
  <si>
    <t>1 836,4</t>
  </si>
  <si>
    <t>2 428,6</t>
  </si>
  <si>
    <t>1 321,5</t>
  </si>
  <si>
    <t>1 447,9</t>
  </si>
  <si>
    <t>1 143,3</t>
  </si>
  <si>
    <t>2 559,2</t>
  </si>
  <si>
    <t>5 137,3</t>
  </si>
  <si>
    <t>-3 260,8</t>
  </si>
  <si>
    <t>-3 405,6</t>
  </si>
  <si>
    <t>-3 178,9</t>
  </si>
  <si>
    <t>3 377,2</t>
  </si>
  <si>
    <t>-6 468,1</t>
  </si>
  <si>
    <t>-2 036,0</t>
  </si>
  <si>
    <t>1 064,3</t>
  </si>
  <si>
    <t>-1 826,0</t>
  </si>
  <si>
    <t>-2 249,4</t>
  </si>
  <si>
    <t>1 111,8</t>
  </si>
  <si>
    <t>-2 913,2</t>
  </si>
  <si>
    <t>-2 920,8</t>
  </si>
  <si>
    <t>-5 262,4</t>
  </si>
  <si>
    <t>4 240,1</t>
  </si>
  <si>
    <t>6 558,3</t>
  </si>
  <si>
    <t>5 729,6</t>
  </si>
  <si>
    <t>10 979,8</t>
  </si>
  <si>
    <t>27 507,8</t>
  </si>
  <si>
    <t>3 370,8</t>
  </si>
  <si>
    <t>1 744,2</t>
  </si>
  <si>
    <t>* Данные приведены в фактически действовавших ценах, с 2016 года – в масштабе цен, действующем
с 1 июля 2016 г. (уменьшение в 10 000 раз).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</si>
</sst>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right" vertical="center" wrapText="1" indent="1"/>
    </xf>
    <xf numFmtId="164" fontId="3" fillId="0" borderId="4" xfId="0" applyNumberFormat="1" applyFont="1" applyBorder="1" applyAlignment="1">
      <alignment horizontal="right" vertical="center" wrapText="1" indent="1"/>
    </xf>
    <xf numFmtId="164" fontId="3" fillId="0" borderId="5" xfId="0" applyNumberFormat="1" applyFont="1" applyBorder="1" applyAlignment="1">
      <alignment horizontal="right" vertical="center" wrapText="1" indent="1"/>
    </xf>
    <xf numFmtId="164" fontId="3" fillId="0" borderId="6" xfId="0" applyNumberFormat="1" applyFont="1" applyBorder="1" applyAlignment="1">
      <alignment horizontal="right" vertical="center" wrapText="1" indent="1"/>
    </xf>
    <xf numFmtId="164" fontId="3" fillId="0" borderId="8" xfId="0" applyNumberFormat="1" applyFont="1" applyBorder="1" applyAlignment="1">
      <alignment horizontal="right" vertical="center" wrapText="1" indent="1"/>
    </xf>
    <xf numFmtId="164" fontId="3" fillId="0" borderId="7" xfId="0" applyNumberFormat="1" applyFont="1" applyBorder="1" applyAlignment="1">
      <alignment horizontal="right" vertical="center" wrapText="1" indent="1"/>
    </xf>
    <xf numFmtId="164" fontId="3" fillId="0" borderId="9" xfId="0" applyNumberFormat="1" applyFont="1" applyBorder="1" applyAlignment="1">
      <alignment horizontal="right" vertical="center" wrapText="1" indent="1"/>
    </xf>
    <xf numFmtId="164" fontId="3" fillId="0" borderId="0" xfId="0" applyNumberFormat="1" applyFont="1" applyBorder="1" applyAlignment="1">
      <alignment horizontal="right" vertical="center" wrapText="1" inden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center" wrapText="1" indent="3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"/>
  <sheetViews>
    <sheetView tabSelected="1" workbookViewId="0">
      <selection sqref="A1:F1"/>
    </sheetView>
  </sheetViews>
  <sheetFormatPr defaultRowHeight="15" x14ac:dyDescent="0.25"/>
  <cols>
    <col min="1" max="1" width="30.7109375" customWidth="1"/>
    <col min="2" max="6" width="13.7109375" customWidth="1"/>
  </cols>
  <sheetData>
    <row r="1" spans="1:6" ht="18" x14ac:dyDescent="0.25">
      <c r="A1" s="23" t="s">
        <v>0</v>
      </c>
      <c r="B1" s="23"/>
      <c r="C1" s="23"/>
      <c r="D1" s="23"/>
      <c r="E1" s="23"/>
      <c r="F1" s="23"/>
    </row>
    <row r="2" spans="1:6" ht="15" customHeight="1" x14ac:dyDescent="0.25">
      <c r="A2" s="12"/>
      <c r="B2" s="12"/>
      <c r="C2" s="12"/>
      <c r="D2" s="12"/>
      <c r="E2" s="12"/>
      <c r="F2" s="12"/>
    </row>
    <row r="3" spans="1:6" x14ac:dyDescent="0.25">
      <c r="A3" s="24" t="s">
        <v>1</v>
      </c>
      <c r="B3" s="24"/>
      <c r="C3" s="24"/>
      <c r="D3" s="24"/>
      <c r="E3" s="24"/>
      <c r="F3" s="24"/>
    </row>
    <row r="4" spans="1:6" ht="15.75" thickBot="1" x14ac:dyDescent="0.3">
      <c r="A4" s="1"/>
    </row>
    <row r="5" spans="1:6" ht="15.75" thickBot="1" x14ac:dyDescent="0.3">
      <c r="A5" s="2"/>
      <c r="B5" s="3" t="s">
        <v>2</v>
      </c>
      <c r="C5" s="2" t="s">
        <v>3</v>
      </c>
      <c r="D5" s="3" t="s">
        <v>4</v>
      </c>
      <c r="E5" s="4" t="s">
        <v>5</v>
      </c>
      <c r="F5" s="2" t="s">
        <v>6</v>
      </c>
    </row>
    <row r="6" spans="1:6" ht="15" customHeight="1" x14ac:dyDescent="0.25">
      <c r="A6" s="5" t="s">
        <v>7</v>
      </c>
      <c r="B6" s="13"/>
      <c r="C6" s="14"/>
      <c r="D6" s="15"/>
      <c r="E6" s="15"/>
      <c r="F6" s="15"/>
    </row>
    <row r="7" spans="1:6" x14ac:dyDescent="0.25">
      <c r="A7" s="6">
        <v>2009</v>
      </c>
      <c r="B7" s="13" t="s">
        <v>8</v>
      </c>
      <c r="C7" s="14" t="s">
        <v>9</v>
      </c>
      <c r="D7" s="15" t="s">
        <v>10</v>
      </c>
      <c r="E7" s="15" t="s">
        <v>11</v>
      </c>
      <c r="F7" s="15" t="s">
        <v>12</v>
      </c>
    </row>
    <row r="8" spans="1:6" x14ac:dyDescent="0.25">
      <c r="A8" s="6">
        <v>2010</v>
      </c>
      <c r="B8" s="13" t="s">
        <v>13</v>
      </c>
      <c r="C8" s="14" t="s">
        <v>14</v>
      </c>
      <c r="D8" s="15" t="s">
        <v>15</v>
      </c>
      <c r="E8" s="15" t="s">
        <v>16</v>
      </c>
      <c r="F8" s="15" t="s">
        <v>17</v>
      </c>
    </row>
    <row r="9" spans="1:6" x14ac:dyDescent="0.25">
      <c r="A9" s="6">
        <v>2011</v>
      </c>
      <c r="B9" s="13" t="s">
        <v>18</v>
      </c>
      <c r="C9" s="14" t="s">
        <v>19</v>
      </c>
      <c r="D9" s="15" t="s">
        <v>20</v>
      </c>
      <c r="E9" s="15" t="s">
        <v>21</v>
      </c>
      <c r="F9" s="15" t="s">
        <v>22</v>
      </c>
    </row>
    <row r="10" spans="1:6" x14ac:dyDescent="0.25">
      <c r="A10" s="6">
        <v>2012</v>
      </c>
      <c r="B10" s="13" t="s">
        <v>23</v>
      </c>
      <c r="C10" s="14" t="s">
        <v>24</v>
      </c>
      <c r="D10" s="15" t="s">
        <v>25</v>
      </c>
      <c r="E10" s="15" t="s">
        <v>26</v>
      </c>
      <c r="F10" s="15" t="s">
        <v>27</v>
      </c>
    </row>
    <row r="11" spans="1:6" x14ac:dyDescent="0.25">
      <c r="A11" s="6">
        <v>2013</v>
      </c>
      <c r="B11" s="13" t="s">
        <v>28</v>
      </c>
      <c r="C11" s="14" t="s">
        <v>29</v>
      </c>
      <c r="D11" s="15" t="s">
        <v>30</v>
      </c>
      <c r="E11" s="15" t="s">
        <v>31</v>
      </c>
      <c r="F11" s="15" t="s">
        <v>32</v>
      </c>
    </row>
    <row r="12" spans="1:6" x14ac:dyDescent="0.25">
      <c r="A12" s="6">
        <v>2014</v>
      </c>
      <c r="B12" s="13" t="s">
        <v>33</v>
      </c>
      <c r="C12" s="14" t="s">
        <v>34</v>
      </c>
      <c r="D12" s="15" t="s">
        <v>35</v>
      </c>
      <c r="E12" s="15" t="s">
        <v>36</v>
      </c>
      <c r="F12" s="15" t="s">
        <v>37</v>
      </c>
    </row>
    <row r="13" spans="1:6" x14ac:dyDescent="0.25">
      <c r="A13" s="6">
        <v>2015</v>
      </c>
      <c r="B13" s="13" t="s">
        <v>38</v>
      </c>
      <c r="C13" s="14" t="s">
        <v>39</v>
      </c>
      <c r="D13" s="15" t="s">
        <v>40</v>
      </c>
      <c r="E13" s="15" t="s">
        <v>41</v>
      </c>
      <c r="F13" s="15" t="s">
        <v>42</v>
      </c>
    </row>
    <row r="14" spans="1:6" x14ac:dyDescent="0.25">
      <c r="A14" s="6">
        <v>2016</v>
      </c>
      <c r="B14" s="13" t="s">
        <v>43</v>
      </c>
      <c r="C14" s="14" t="s">
        <v>44</v>
      </c>
      <c r="D14" s="15" t="s">
        <v>45</v>
      </c>
      <c r="E14" s="15" t="s">
        <v>46</v>
      </c>
      <c r="F14" s="15" t="s">
        <v>47</v>
      </c>
    </row>
    <row r="15" spans="1:6" x14ac:dyDescent="0.25">
      <c r="A15" s="6">
        <v>2017</v>
      </c>
      <c r="B15" s="13" t="s">
        <v>48</v>
      </c>
      <c r="C15" s="14" t="s">
        <v>49</v>
      </c>
      <c r="D15" s="15" t="s">
        <v>50</v>
      </c>
      <c r="E15" s="15" t="s">
        <v>51</v>
      </c>
      <c r="F15" s="15" t="s">
        <v>52</v>
      </c>
    </row>
    <row r="16" spans="1:6" x14ac:dyDescent="0.25">
      <c r="A16" s="6">
        <v>2018</v>
      </c>
      <c r="B16" s="13">
        <f>B29+B103+B140+B152</f>
        <v>26766.100000000002</v>
      </c>
      <c r="C16" s="14">
        <f>C29+C103+C140+C152</f>
        <v>29341.8</v>
      </c>
      <c r="D16" s="20">
        <f>D29+D103+D140+D152</f>
        <v>33127.300000000003</v>
      </c>
      <c r="E16" s="14">
        <f>E29+E103+E140+E152</f>
        <v>33084.500000000007</v>
      </c>
      <c r="F16" s="15">
        <f>B16+C16+D16+E16</f>
        <v>122319.70000000001</v>
      </c>
    </row>
    <row r="17" spans="1:6" x14ac:dyDescent="0.25">
      <c r="A17" s="6">
        <v>2019</v>
      </c>
      <c r="B17" s="13">
        <f>B30+B104+B141+B153</f>
        <v>29566.3</v>
      </c>
      <c r="C17" s="14">
        <f>C30+C104+C141+C153</f>
        <v>32163</v>
      </c>
      <c r="D17" s="20">
        <f>D30+D104+D141+D153</f>
        <v>36871.9</v>
      </c>
      <c r="E17" s="14">
        <f>E30+E104+E141+E153</f>
        <v>36130.9</v>
      </c>
      <c r="F17" s="15">
        <f>B17+C17+D17+E17</f>
        <v>134732.1</v>
      </c>
    </row>
    <row r="18" spans="1:6" ht="15" customHeight="1" x14ac:dyDescent="0.25">
      <c r="A18" s="6" t="s">
        <v>53</v>
      </c>
      <c r="B18" s="13"/>
      <c r="C18" s="14"/>
      <c r="D18" s="13"/>
      <c r="E18" s="16"/>
      <c r="F18" s="14"/>
    </row>
    <row r="19" spans="1:6" ht="15" customHeight="1" x14ac:dyDescent="0.25">
      <c r="A19" s="7" t="s">
        <v>54</v>
      </c>
      <c r="B19" s="13"/>
      <c r="C19" s="14"/>
      <c r="D19" s="13"/>
      <c r="E19" s="16"/>
      <c r="F19" s="14"/>
    </row>
    <row r="20" spans="1:6" x14ac:dyDescent="0.25">
      <c r="A20" s="6">
        <v>2009</v>
      </c>
      <c r="B20" s="13" t="s">
        <v>55</v>
      </c>
      <c r="C20" s="14" t="s">
        <v>56</v>
      </c>
      <c r="D20" s="13" t="s">
        <v>57</v>
      </c>
      <c r="E20" s="16" t="s">
        <v>58</v>
      </c>
      <c r="F20" s="14" t="s">
        <v>59</v>
      </c>
    </row>
    <row r="21" spans="1:6" x14ac:dyDescent="0.25">
      <c r="A21" s="6">
        <v>2010</v>
      </c>
      <c r="B21" s="13" t="s">
        <v>60</v>
      </c>
      <c r="C21" s="14" t="s">
        <v>61</v>
      </c>
      <c r="D21" s="15" t="s">
        <v>62</v>
      </c>
      <c r="E21" s="15" t="s">
        <v>63</v>
      </c>
      <c r="F21" s="15" t="s">
        <v>64</v>
      </c>
    </row>
    <row r="22" spans="1:6" x14ac:dyDescent="0.25">
      <c r="A22" s="6">
        <v>2011</v>
      </c>
      <c r="B22" s="13" t="s">
        <v>65</v>
      </c>
      <c r="C22" s="14" t="s">
        <v>66</v>
      </c>
      <c r="D22" s="15" t="s">
        <v>67</v>
      </c>
      <c r="E22" s="15" t="s">
        <v>68</v>
      </c>
      <c r="F22" s="15" t="s">
        <v>69</v>
      </c>
    </row>
    <row r="23" spans="1:6" x14ac:dyDescent="0.25">
      <c r="A23" s="6">
        <v>2012</v>
      </c>
      <c r="B23" s="13" t="s">
        <v>70</v>
      </c>
      <c r="C23" s="14" t="s">
        <v>71</v>
      </c>
      <c r="D23" s="15" t="s">
        <v>72</v>
      </c>
      <c r="E23" s="15" t="s">
        <v>73</v>
      </c>
      <c r="F23" s="15" t="s">
        <v>74</v>
      </c>
    </row>
    <row r="24" spans="1:6" x14ac:dyDescent="0.25">
      <c r="A24" s="6">
        <v>2013</v>
      </c>
      <c r="B24" s="13" t="s">
        <v>75</v>
      </c>
      <c r="C24" s="14" t="s">
        <v>76</v>
      </c>
      <c r="D24" s="15" t="s">
        <v>77</v>
      </c>
      <c r="E24" s="15" t="s">
        <v>78</v>
      </c>
      <c r="F24" s="15" t="s">
        <v>79</v>
      </c>
    </row>
    <row r="25" spans="1:6" x14ac:dyDescent="0.25">
      <c r="A25" s="6">
        <v>2014</v>
      </c>
      <c r="B25" s="13" t="s">
        <v>80</v>
      </c>
      <c r="C25" s="14" t="s">
        <v>81</v>
      </c>
      <c r="D25" s="15" t="s">
        <v>82</v>
      </c>
      <c r="E25" s="15" t="s">
        <v>83</v>
      </c>
      <c r="F25" s="15" t="s">
        <v>84</v>
      </c>
    </row>
    <row r="26" spans="1:6" x14ac:dyDescent="0.25">
      <c r="A26" s="6">
        <v>2015</v>
      </c>
      <c r="B26" s="13" t="s">
        <v>85</v>
      </c>
      <c r="C26" s="14" t="s">
        <v>86</v>
      </c>
      <c r="D26" s="15" t="s">
        <v>87</v>
      </c>
      <c r="E26" s="15" t="s">
        <v>88</v>
      </c>
      <c r="F26" s="15" t="s">
        <v>89</v>
      </c>
    </row>
    <row r="27" spans="1:6" x14ac:dyDescent="0.25">
      <c r="A27" s="6">
        <v>2016</v>
      </c>
      <c r="B27" s="13" t="s">
        <v>90</v>
      </c>
      <c r="C27" s="14" t="s">
        <v>91</v>
      </c>
      <c r="D27" s="15" t="s">
        <v>92</v>
      </c>
      <c r="E27" s="15" t="s">
        <v>93</v>
      </c>
      <c r="F27" s="15" t="s">
        <v>94</v>
      </c>
    </row>
    <row r="28" spans="1:6" x14ac:dyDescent="0.25">
      <c r="A28" s="6">
        <v>2017</v>
      </c>
      <c r="B28" s="13" t="s">
        <v>95</v>
      </c>
      <c r="C28" s="14" t="s">
        <v>96</v>
      </c>
      <c r="D28" s="15" t="s">
        <v>97</v>
      </c>
      <c r="E28" s="15" t="s">
        <v>98</v>
      </c>
      <c r="F28" s="15" t="s">
        <v>99</v>
      </c>
    </row>
    <row r="29" spans="1:6" x14ac:dyDescent="0.25">
      <c r="A29" s="6">
        <v>2018</v>
      </c>
      <c r="B29" s="13">
        <f>B42+B54+B91</f>
        <v>19090.7</v>
      </c>
      <c r="C29" s="14">
        <f>C42+C54+C91</f>
        <v>21031.1</v>
      </c>
      <c r="D29" s="14">
        <f t="shared" ref="D29:E30" si="0">D42+D54+D91</f>
        <v>21723.599999999999</v>
      </c>
      <c r="E29" s="14">
        <f t="shared" si="0"/>
        <v>22913.300000000003</v>
      </c>
      <c r="F29" s="15">
        <f>B29+C29+D29+E29</f>
        <v>84758.700000000012</v>
      </c>
    </row>
    <row r="30" spans="1:6" x14ac:dyDescent="0.25">
      <c r="A30" s="6">
        <v>2019</v>
      </c>
      <c r="B30" s="13">
        <f>B43+B55+B92</f>
        <v>21528.5</v>
      </c>
      <c r="C30" s="14">
        <f>C43+C55+C92</f>
        <v>23944.1</v>
      </c>
      <c r="D30" s="14">
        <f t="shared" si="0"/>
        <v>24740.799999999999</v>
      </c>
      <c r="E30" s="14">
        <f t="shared" si="0"/>
        <v>25185.9</v>
      </c>
      <c r="F30" s="14">
        <f>B30+C30+D30+E30</f>
        <v>95399.299999999988</v>
      </c>
    </row>
    <row r="31" spans="1:6" x14ac:dyDescent="0.25">
      <c r="A31" s="6" t="s">
        <v>53</v>
      </c>
      <c r="B31" s="13"/>
      <c r="C31" s="14"/>
      <c r="D31" s="20"/>
      <c r="E31" s="16"/>
      <c r="F31" s="14"/>
    </row>
    <row r="32" spans="1:6" ht="15" customHeight="1" x14ac:dyDescent="0.25">
      <c r="A32" s="8" t="s">
        <v>100</v>
      </c>
      <c r="B32" s="13"/>
      <c r="C32" s="14"/>
      <c r="D32" s="13"/>
      <c r="E32" s="16"/>
      <c r="F32" s="14"/>
    </row>
    <row r="33" spans="1:6" x14ac:dyDescent="0.25">
      <c r="A33" s="6">
        <v>2009</v>
      </c>
      <c r="B33" s="13" t="s">
        <v>101</v>
      </c>
      <c r="C33" s="14" t="s">
        <v>102</v>
      </c>
      <c r="D33" s="13" t="s">
        <v>103</v>
      </c>
      <c r="E33" s="16" t="s">
        <v>104</v>
      </c>
      <c r="F33" s="14" t="s">
        <v>105</v>
      </c>
    </row>
    <row r="34" spans="1:6" x14ac:dyDescent="0.25">
      <c r="A34" s="6">
        <v>2010</v>
      </c>
      <c r="B34" s="13" t="s">
        <v>106</v>
      </c>
      <c r="C34" s="14" t="s">
        <v>107</v>
      </c>
      <c r="D34" s="15" t="s">
        <v>108</v>
      </c>
      <c r="E34" s="15" t="s">
        <v>109</v>
      </c>
      <c r="F34" s="15" t="s">
        <v>110</v>
      </c>
    </row>
    <row r="35" spans="1:6" x14ac:dyDescent="0.25">
      <c r="A35" s="6">
        <v>2011</v>
      </c>
      <c r="B35" s="13" t="s">
        <v>111</v>
      </c>
      <c r="C35" s="14" t="s">
        <v>112</v>
      </c>
      <c r="D35" s="15" t="s">
        <v>113</v>
      </c>
      <c r="E35" s="15" t="s">
        <v>114</v>
      </c>
      <c r="F35" s="15" t="s">
        <v>115</v>
      </c>
    </row>
    <row r="36" spans="1:6" x14ac:dyDescent="0.25">
      <c r="A36" s="6">
        <v>2012</v>
      </c>
      <c r="B36" s="13" t="s">
        <v>116</v>
      </c>
      <c r="C36" s="14" t="s">
        <v>117</v>
      </c>
      <c r="D36" s="15" t="s">
        <v>118</v>
      </c>
      <c r="E36" s="15" t="s">
        <v>119</v>
      </c>
      <c r="F36" s="15" t="s">
        <v>120</v>
      </c>
    </row>
    <row r="37" spans="1:6" x14ac:dyDescent="0.25">
      <c r="A37" s="6">
        <v>2013</v>
      </c>
      <c r="B37" s="13" t="s">
        <v>121</v>
      </c>
      <c r="C37" s="14" t="s">
        <v>122</v>
      </c>
      <c r="D37" s="15" t="s">
        <v>123</v>
      </c>
      <c r="E37" s="15" t="s">
        <v>124</v>
      </c>
      <c r="F37" s="15" t="s">
        <v>125</v>
      </c>
    </row>
    <row r="38" spans="1:6" x14ac:dyDescent="0.25">
      <c r="A38" s="6">
        <v>2014</v>
      </c>
      <c r="B38" s="13" t="s">
        <v>126</v>
      </c>
      <c r="C38" s="14" t="s">
        <v>127</v>
      </c>
      <c r="D38" s="15" t="s">
        <v>128</v>
      </c>
      <c r="E38" s="15" t="s">
        <v>129</v>
      </c>
      <c r="F38" s="15" t="s">
        <v>130</v>
      </c>
    </row>
    <row r="39" spans="1:6" x14ac:dyDescent="0.25">
      <c r="A39" s="6">
        <v>2015</v>
      </c>
      <c r="B39" s="13" t="s">
        <v>131</v>
      </c>
      <c r="C39" s="14" t="s">
        <v>132</v>
      </c>
      <c r="D39" s="15" t="s">
        <v>133</v>
      </c>
      <c r="E39" s="15" t="s">
        <v>134</v>
      </c>
      <c r="F39" s="15" t="s">
        <v>135</v>
      </c>
    </row>
    <row r="40" spans="1:6" x14ac:dyDescent="0.25">
      <c r="A40" s="6">
        <v>2016</v>
      </c>
      <c r="B40" s="13" t="s">
        <v>136</v>
      </c>
      <c r="C40" s="14" t="s">
        <v>137</v>
      </c>
      <c r="D40" s="15" t="s">
        <v>138</v>
      </c>
      <c r="E40" s="15" t="s">
        <v>139</v>
      </c>
      <c r="F40" s="15" t="s">
        <v>140</v>
      </c>
    </row>
    <row r="41" spans="1:6" x14ac:dyDescent="0.25">
      <c r="A41" s="6">
        <v>2017</v>
      </c>
      <c r="B41" s="13" t="s">
        <v>141</v>
      </c>
      <c r="C41" s="14" t="s">
        <v>142</v>
      </c>
      <c r="D41" s="15" t="s">
        <v>143</v>
      </c>
      <c r="E41" s="15" t="s">
        <v>144</v>
      </c>
      <c r="F41" s="15" t="s">
        <v>145</v>
      </c>
    </row>
    <row r="42" spans="1:6" x14ac:dyDescent="0.25">
      <c r="A42" s="6">
        <v>2018</v>
      </c>
      <c r="B42" s="13">
        <v>14435.3</v>
      </c>
      <c r="C42" s="14">
        <v>15935.2</v>
      </c>
      <c r="D42" s="15">
        <v>17256.5</v>
      </c>
      <c r="E42" s="15">
        <v>16864.2</v>
      </c>
      <c r="F42" s="15">
        <f>B42+C42+D42+E42</f>
        <v>64491.199999999997</v>
      </c>
    </row>
    <row r="43" spans="1:6" x14ac:dyDescent="0.25">
      <c r="A43" s="6">
        <v>2019</v>
      </c>
      <c r="B43" s="13">
        <v>16207.5</v>
      </c>
      <c r="C43" s="14">
        <v>17909.900000000001</v>
      </c>
      <c r="D43" s="15">
        <v>19194.099999999999</v>
      </c>
      <c r="E43" s="15">
        <v>18318.7</v>
      </c>
      <c r="F43" s="15">
        <f>B43+C43+D43+E43</f>
        <v>71630.2</v>
      </c>
    </row>
    <row r="44" spans="1:6" ht="15" customHeight="1" x14ac:dyDescent="0.25">
      <c r="A44" s="8" t="s">
        <v>146</v>
      </c>
      <c r="B44" s="13"/>
      <c r="C44" s="14"/>
      <c r="D44" s="13"/>
      <c r="E44" s="16"/>
      <c r="F44" s="14"/>
    </row>
    <row r="45" spans="1:6" x14ac:dyDescent="0.25">
      <c r="A45" s="6">
        <v>2009</v>
      </c>
      <c r="B45" s="13" t="s">
        <v>147</v>
      </c>
      <c r="C45" s="14" t="s">
        <v>148</v>
      </c>
      <c r="D45" s="13" t="s">
        <v>149</v>
      </c>
      <c r="E45" s="16" t="s">
        <v>150</v>
      </c>
      <c r="F45" s="14" t="s">
        <v>151</v>
      </c>
    </row>
    <row r="46" spans="1:6" x14ac:dyDescent="0.25">
      <c r="A46" s="6">
        <v>2010</v>
      </c>
      <c r="B46" s="13" t="s">
        <v>152</v>
      </c>
      <c r="C46" s="14" t="s">
        <v>153</v>
      </c>
      <c r="D46" s="15" t="s">
        <v>154</v>
      </c>
      <c r="E46" s="15" t="s">
        <v>155</v>
      </c>
      <c r="F46" s="15" t="s">
        <v>156</v>
      </c>
    </row>
    <row r="47" spans="1:6" x14ac:dyDescent="0.25">
      <c r="A47" s="6">
        <v>2011</v>
      </c>
      <c r="B47" s="13" t="s">
        <v>157</v>
      </c>
      <c r="C47" s="14" t="s">
        <v>158</v>
      </c>
      <c r="D47" s="15" t="s">
        <v>159</v>
      </c>
      <c r="E47" s="15" t="s">
        <v>160</v>
      </c>
      <c r="F47" s="15" t="s">
        <v>161</v>
      </c>
    </row>
    <row r="48" spans="1:6" x14ac:dyDescent="0.25">
      <c r="A48" s="6">
        <v>2012</v>
      </c>
      <c r="B48" s="13" t="s">
        <v>162</v>
      </c>
      <c r="C48" s="14" t="s">
        <v>163</v>
      </c>
      <c r="D48" s="15" t="s">
        <v>164</v>
      </c>
      <c r="E48" s="15" t="s">
        <v>165</v>
      </c>
      <c r="F48" s="15" t="s">
        <v>166</v>
      </c>
    </row>
    <row r="49" spans="1:6" x14ac:dyDescent="0.25">
      <c r="A49" s="6">
        <v>2013</v>
      </c>
      <c r="B49" s="13" t="s">
        <v>167</v>
      </c>
      <c r="C49" s="14" t="s">
        <v>168</v>
      </c>
      <c r="D49" s="15" t="s">
        <v>169</v>
      </c>
      <c r="E49" s="15" t="s">
        <v>170</v>
      </c>
      <c r="F49" s="15" t="s">
        <v>171</v>
      </c>
    </row>
    <row r="50" spans="1:6" x14ac:dyDescent="0.25">
      <c r="A50" s="6">
        <v>2014</v>
      </c>
      <c r="B50" s="13" t="s">
        <v>172</v>
      </c>
      <c r="C50" s="14" t="s">
        <v>173</v>
      </c>
      <c r="D50" s="15" t="s">
        <v>174</v>
      </c>
      <c r="E50" s="15" t="s">
        <v>175</v>
      </c>
      <c r="F50" s="15" t="s">
        <v>176</v>
      </c>
    </row>
    <row r="51" spans="1:6" x14ac:dyDescent="0.25">
      <c r="A51" s="6">
        <v>2015</v>
      </c>
      <c r="B51" s="13" t="s">
        <v>177</v>
      </c>
      <c r="C51" s="14" t="s">
        <v>178</v>
      </c>
      <c r="D51" s="15" t="s">
        <v>179</v>
      </c>
      <c r="E51" s="15" t="s">
        <v>180</v>
      </c>
      <c r="F51" s="15" t="s">
        <v>181</v>
      </c>
    </row>
    <row r="52" spans="1:6" x14ac:dyDescent="0.25">
      <c r="A52" s="6">
        <v>2016</v>
      </c>
      <c r="B52" s="13" t="s">
        <v>182</v>
      </c>
      <c r="C52" s="14" t="s">
        <v>183</v>
      </c>
      <c r="D52" s="15" t="s">
        <v>184</v>
      </c>
      <c r="E52" s="15" t="s">
        <v>185</v>
      </c>
      <c r="F52" s="15" t="s">
        <v>186</v>
      </c>
    </row>
    <row r="53" spans="1:6" x14ac:dyDescent="0.25">
      <c r="A53" s="6">
        <v>2017</v>
      </c>
      <c r="B53" s="13" t="s">
        <v>187</v>
      </c>
      <c r="C53" s="14" t="s">
        <v>188</v>
      </c>
      <c r="D53" s="15" t="s">
        <v>189</v>
      </c>
      <c r="E53" s="15" t="s">
        <v>190</v>
      </c>
      <c r="F53" s="15" t="s">
        <v>191</v>
      </c>
    </row>
    <row r="54" spans="1:6" x14ac:dyDescent="0.25">
      <c r="A54" s="6">
        <v>2018</v>
      </c>
      <c r="B54" s="13">
        <f>B67+B79</f>
        <v>4424.1000000000004</v>
      </c>
      <c r="C54" s="14">
        <f>C67+C79</f>
        <v>4865.7999999999993</v>
      </c>
      <c r="D54" s="14">
        <f t="shared" ref="D54:E55" si="1">D67+D79</f>
        <v>4223.5</v>
      </c>
      <c r="E54" s="14">
        <f t="shared" si="1"/>
        <v>5739.1</v>
      </c>
      <c r="F54" s="15">
        <f>B54+C54+D54+E54</f>
        <v>19252.5</v>
      </c>
    </row>
    <row r="55" spans="1:6" x14ac:dyDescent="0.25">
      <c r="A55" s="6">
        <v>2019</v>
      </c>
      <c r="B55" s="13">
        <f>B68+B80</f>
        <v>5067.8</v>
      </c>
      <c r="C55" s="14">
        <f>C68+C80</f>
        <v>5775.6</v>
      </c>
      <c r="D55" s="14">
        <f t="shared" si="1"/>
        <v>5281.3</v>
      </c>
      <c r="E55" s="14">
        <f t="shared" si="1"/>
        <v>6568.2000000000007</v>
      </c>
      <c r="F55" s="15">
        <f>B55+C55+D55+E55</f>
        <v>22692.9</v>
      </c>
    </row>
    <row r="56" spans="1:6" x14ac:dyDescent="0.25">
      <c r="A56" s="6" t="s">
        <v>53</v>
      </c>
      <c r="B56" s="13"/>
      <c r="C56" s="14"/>
      <c r="D56" s="13"/>
      <c r="E56" s="16"/>
      <c r="F56" s="14"/>
    </row>
    <row r="57" spans="1:6" ht="30" customHeight="1" x14ac:dyDescent="0.25">
      <c r="A57" s="25" t="s">
        <v>192</v>
      </c>
      <c r="B57" s="13"/>
      <c r="C57" s="14"/>
      <c r="D57" s="15"/>
      <c r="E57" s="15"/>
      <c r="F57" s="15"/>
    </row>
    <row r="58" spans="1:6" x14ac:dyDescent="0.25">
      <c r="A58" s="6">
        <v>2009</v>
      </c>
      <c r="B58" s="13" t="s">
        <v>193</v>
      </c>
      <c r="C58" s="14" t="s">
        <v>194</v>
      </c>
      <c r="D58" s="15" t="s">
        <v>195</v>
      </c>
      <c r="E58" s="15" t="s">
        <v>196</v>
      </c>
      <c r="F58" s="15" t="s">
        <v>197</v>
      </c>
    </row>
    <row r="59" spans="1:6" x14ac:dyDescent="0.25">
      <c r="A59" s="6">
        <v>2010</v>
      </c>
      <c r="B59" s="13" t="s">
        <v>198</v>
      </c>
      <c r="C59" s="14" t="s">
        <v>199</v>
      </c>
      <c r="D59" s="15" t="s">
        <v>200</v>
      </c>
      <c r="E59" s="15" t="s">
        <v>201</v>
      </c>
      <c r="F59" s="15" t="s">
        <v>202</v>
      </c>
    </row>
    <row r="60" spans="1:6" x14ac:dyDescent="0.25">
      <c r="A60" s="6">
        <v>2011</v>
      </c>
      <c r="B60" s="13" t="s">
        <v>203</v>
      </c>
      <c r="C60" s="14" t="s">
        <v>204</v>
      </c>
      <c r="D60" s="15" t="s">
        <v>205</v>
      </c>
      <c r="E60" s="15" t="s">
        <v>206</v>
      </c>
      <c r="F60" s="15" t="s">
        <v>207</v>
      </c>
    </row>
    <row r="61" spans="1:6" x14ac:dyDescent="0.25">
      <c r="A61" s="6">
        <v>2012</v>
      </c>
      <c r="B61" s="13" t="s">
        <v>208</v>
      </c>
      <c r="C61" s="14" t="s">
        <v>209</v>
      </c>
      <c r="D61" s="15" t="s">
        <v>210</v>
      </c>
      <c r="E61" s="15" t="s">
        <v>211</v>
      </c>
      <c r="F61" s="15" t="s">
        <v>212</v>
      </c>
    </row>
    <row r="62" spans="1:6" x14ac:dyDescent="0.25">
      <c r="A62" s="6">
        <v>2013</v>
      </c>
      <c r="B62" s="13" t="s">
        <v>213</v>
      </c>
      <c r="C62" s="14" t="s">
        <v>214</v>
      </c>
      <c r="D62" s="15" t="s">
        <v>215</v>
      </c>
      <c r="E62" s="15" t="s">
        <v>216</v>
      </c>
      <c r="F62" s="15" t="s">
        <v>217</v>
      </c>
    </row>
    <row r="63" spans="1:6" x14ac:dyDescent="0.25">
      <c r="A63" s="6">
        <v>2014</v>
      </c>
      <c r="B63" s="13" t="s">
        <v>218</v>
      </c>
      <c r="C63" s="14" t="s">
        <v>219</v>
      </c>
      <c r="D63" s="15" t="s">
        <v>220</v>
      </c>
      <c r="E63" s="15" t="s">
        <v>221</v>
      </c>
      <c r="F63" s="15" t="s">
        <v>222</v>
      </c>
    </row>
    <row r="64" spans="1:6" x14ac:dyDescent="0.25">
      <c r="A64" s="6">
        <v>2015</v>
      </c>
      <c r="B64" s="13" t="s">
        <v>223</v>
      </c>
      <c r="C64" s="14" t="s">
        <v>224</v>
      </c>
      <c r="D64" s="15" t="s">
        <v>225</v>
      </c>
      <c r="E64" s="15" t="s">
        <v>226</v>
      </c>
      <c r="F64" s="15" t="s">
        <v>227</v>
      </c>
    </row>
    <row r="65" spans="1:6" x14ac:dyDescent="0.25">
      <c r="A65" s="6">
        <v>2016</v>
      </c>
      <c r="B65" s="13" t="s">
        <v>228</v>
      </c>
      <c r="C65" s="14" t="s">
        <v>229</v>
      </c>
      <c r="D65" s="15" t="s">
        <v>230</v>
      </c>
      <c r="E65" s="15" t="s">
        <v>231</v>
      </c>
      <c r="F65" s="15" t="s">
        <v>232</v>
      </c>
    </row>
    <row r="66" spans="1:6" x14ac:dyDescent="0.25">
      <c r="A66" s="6">
        <v>2017</v>
      </c>
      <c r="B66" s="13" t="s">
        <v>233</v>
      </c>
      <c r="C66" s="14" t="s">
        <v>234</v>
      </c>
      <c r="D66" s="15" t="s">
        <v>235</v>
      </c>
      <c r="E66" s="15" t="s">
        <v>236</v>
      </c>
      <c r="F66" s="15" t="s">
        <v>237</v>
      </c>
    </row>
    <row r="67" spans="1:6" x14ac:dyDescent="0.25">
      <c r="A67" s="6">
        <v>2018</v>
      </c>
      <c r="B67" s="13">
        <v>2751.6</v>
      </c>
      <c r="C67" s="14">
        <v>3122.7</v>
      </c>
      <c r="D67" s="15">
        <v>2480</v>
      </c>
      <c r="E67" s="15">
        <v>3531</v>
      </c>
      <c r="F67" s="15">
        <f>B67+C67+D67+E67</f>
        <v>11885.3</v>
      </c>
    </row>
    <row r="68" spans="1:6" x14ac:dyDescent="0.25">
      <c r="A68" s="6">
        <v>2019</v>
      </c>
      <c r="B68" s="13">
        <v>3059.6</v>
      </c>
      <c r="C68" s="14">
        <v>3541</v>
      </c>
      <c r="D68" s="15">
        <v>2885.5</v>
      </c>
      <c r="E68" s="15">
        <v>4002.9</v>
      </c>
      <c r="F68" s="15">
        <f>B68+C68+D68+E68</f>
        <v>13489</v>
      </c>
    </row>
    <row r="69" spans="1:6" ht="15" customHeight="1" x14ac:dyDescent="0.25">
      <c r="A69" s="25" t="s">
        <v>238</v>
      </c>
      <c r="B69" s="13"/>
      <c r="C69" s="14"/>
      <c r="D69" s="15"/>
      <c r="E69" s="15"/>
      <c r="F69" s="15"/>
    </row>
    <row r="70" spans="1:6" x14ac:dyDescent="0.25">
      <c r="A70" s="6">
        <v>2009</v>
      </c>
      <c r="B70" s="13" t="s">
        <v>239</v>
      </c>
      <c r="C70" s="14" t="s">
        <v>240</v>
      </c>
      <c r="D70" s="15" t="s">
        <v>241</v>
      </c>
      <c r="E70" s="15" t="s">
        <v>242</v>
      </c>
      <c r="F70" s="15" t="s">
        <v>243</v>
      </c>
    </row>
    <row r="71" spans="1:6" x14ac:dyDescent="0.25">
      <c r="A71" s="6">
        <v>2010</v>
      </c>
      <c r="B71" s="13" t="s">
        <v>244</v>
      </c>
      <c r="C71" s="14" t="s">
        <v>245</v>
      </c>
      <c r="D71" s="15" t="s">
        <v>246</v>
      </c>
      <c r="E71" s="15" t="s">
        <v>247</v>
      </c>
      <c r="F71" s="15" t="s">
        <v>248</v>
      </c>
    </row>
    <row r="72" spans="1:6" x14ac:dyDescent="0.25">
      <c r="A72" s="6">
        <v>2011</v>
      </c>
      <c r="B72" s="13" t="s">
        <v>249</v>
      </c>
      <c r="C72" s="14" t="s">
        <v>250</v>
      </c>
      <c r="D72" s="15" t="s">
        <v>251</v>
      </c>
      <c r="E72" s="15" t="s">
        <v>252</v>
      </c>
      <c r="F72" s="15" t="s">
        <v>253</v>
      </c>
    </row>
    <row r="73" spans="1:6" x14ac:dyDescent="0.25">
      <c r="A73" s="6">
        <v>2012</v>
      </c>
      <c r="B73" s="13" t="s">
        <v>254</v>
      </c>
      <c r="C73" s="14" t="s">
        <v>255</v>
      </c>
      <c r="D73" s="15" t="s">
        <v>256</v>
      </c>
      <c r="E73" s="15" t="s">
        <v>257</v>
      </c>
      <c r="F73" s="15" t="s">
        <v>258</v>
      </c>
    </row>
    <row r="74" spans="1:6" x14ac:dyDescent="0.25">
      <c r="A74" s="6">
        <v>2013</v>
      </c>
      <c r="B74" s="13" t="s">
        <v>259</v>
      </c>
      <c r="C74" s="14" t="s">
        <v>260</v>
      </c>
      <c r="D74" s="15" t="s">
        <v>261</v>
      </c>
      <c r="E74" s="15" t="s">
        <v>262</v>
      </c>
      <c r="F74" s="15" t="s">
        <v>263</v>
      </c>
    </row>
    <row r="75" spans="1:6" x14ac:dyDescent="0.25">
      <c r="A75" s="6">
        <v>2014</v>
      </c>
      <c r="B75" s="13" t="s">
        <v>264</v>
      </c>
      <c r="C75" s="14" t="s">
        <v>265</v>
      </c>
      <c r="D75" s="15" t="s">
        <v>266</v>
      </c>
      <c r="E75" s="15" t="s">
        <v>267</v>
      </c>
      <c r="F75" s="15" t="s">
        <v>268</v>
      </c>
    </row>
    <row r="76" spans="1:6" x14ac:dyDescent="0.25">
      <c r="A76" s="6">
        <v>2015</v>
      </c>
      <c r="B76" s="13" t="s">
        <v>269</v>
      </c>
      <c r="C76" s="14" t="s">
        <v>270</v>
      </c>
      <c r="D76" s="15" t="s">
        <v>271</v>
      </c>
      <c r="E76" s="15" t="s">
        <v>272</v>
      </c>
      <c r="F76" s="15" t="s">
        <v>273</v>
      </c>
    </row>
    <row r="77" spans="1:6" x14ac:dyDescent="0.25">
      <c r="A77" s="6">
        <v>2016</v>
      </c>
      <c r="B77" s="13" t="s">
        <v>274</v>
      </c>
      <c r="C77" s="14" t="s">
        <v>275</v>
      </c>
      <c r="D77" s="15" t="s">
        <v>276</v>
      </c>
      <c r="E77" s="15" t="s">
        <v>277</v>
      </c>
      <c r="F77" s="15" t="s">
        <v>278</v>
      </c>
    </row>
    <row r="78" spans="1:6" x14ac:dyDescent="0.25">
      <c r="A78" s="6">
        <v>2017</v>
      </c>
      <c r="B78" s="13" t="s">
        <v>279</v>
      </c>
      <c r="C78" s="14" t="s">
        <v>280</v>
      </c>
      <c r="D78" s="15" t="s">
        <v>281</v>
      </c>
      <c r="E78" s="15" t="s">
        <v>282</v>
      </c>
      <c r="F78" s="15" t="s">
        <v>283</v>
      </c>
    </row>
    <row r="79" spans="1:6" x14ac:dyDescent="0.25">
      <c r="A79" s="6">
        <v>2018</v>
      </c>
      <c r="B79" s="13">
        <v>1672.5</v>
      </c>
      <c r="C79" s="14">
        <v>1743.1</v>
      </c>
      <c r="D79" s="15">
        <v>1743.5</v>
      </c>
      <c r="E79" s="15">
        <v>2208.1</v>
      </c>
      <c r="F79" s="15">
        <f>B79+C79+D79+E79</f>
        <v>7367.2000000000007</v>
      </c>
    </row>
    <row r="80" spans="1:6" x14ac:dyDescent="0.25">
      <c r="A80" s="6">
        <v>2019</v>
      </c>
      <c r="B80" s="13">
        <v>2008.2</v>
      </c>
      <c r="C80" s="14">
        <v>2234.6</v>
      </c>
      <c r="D80" s="15">
        <v>2395.8000000000002</v>
      </c>
      <c r="E80" s="15">
        <v>2565.3000000000002</v>
      </c>
      <c r="F80" s="15">
        <f>B80+C80+D80+E80</f>
        <v>9203.9000000000015</v>
      </c>
    </row>
    <row r="81" spans="1:6" ht="45" customHeight="1" x14ac:dyDescent="0.25">
      <c r="A81" s="8" t="s">
        <v>284</v>
      </c>
      <c r="B81" s="13"/>
      <c r="C81" s="14"/>
      <c r="D81" s="13"/>
      <c r="E81" s="16"/>
      <c r="F81" s="14"/>
    </row>
    <row r="82" spans="1:6" x14ac:dyDescent="0.25">
      <c r="A82" s="6">
        <v>2009</v>
      </c>
      <c r="B82" s="13">
        <v>223.5</v>
      </c>
      <c r="C82" s="14">
        <v>234</v>
      </c>
      <c r="D82" s="13">
        <v>223.6</v>
      </c>
      <c r="E82" s="16">
        <v>248.2</v>
      </c>
      <c r="F82" s="14">
        <v>929.3</v>
      </c>
    </row>
    <row r="83" spans="1:6" x14ac:dyDescent="0.25">
      <c r="A83" s="6">
        <v>2010</v>
      </c>
      <c r="B83" s="13">
        <v>268.39999999999998</v>
      </c>
      <c r="C83" s="14">
        <v>284.7</v>
      </c>
      <c r="D83" s="15">
        <v>261.8</v>
      </c>
      <c r="E83" s="15">
        <v>291.8</v>
      </c>
      <c r="F83" s="15" t="s">
        <v>285</v>
      </c>
    </row>
    <row r="84" spans="1:6" x14ac:dyDescent="0.25">
      <c r="A84" s="6">
        <v>2011</v>
      </c>
      <c r="B84" s="13">
        <v>347.4</v>
      </c>
      <c r="C84" s="14">
        <v>400.1</v>
      </c>
      <c r="D84" s="15">
        <v>502.1</v>
      </c>
      <c r="E84" s="15">
        <v>442.1</v>
      </c>
      <c r="F84" s="15" t="s">
        <v>286</v>
      </c>
    </row>
    <row r="85" spans="1:6" x14ac:dyDescent="0.25">
      <c r="A85" s="6">
        <v>2012</v>
      </c>
      <c r="B85" s="13">
        <v>688</v>
      </c>
      <c r="C85" s="14">
        <v>742.8</v>
      </c>
      <c r="D85" s="15">
        <v>812.9</v>
      </c>
      <c r="E85" s="15">
        <v>902.5</v>
      </c>
      <c r="F85" s="15" t="s">
        <v>287</v>
      </c>
    </row>
    <row r="86" spans="1:6" x14ac:dyDescent="0.25">
      <c r="A86" s="6">
        <v>2013</v>
      </c>
      <c r="B86" s="13">
        <v>935.6</v>
      </c>
      <c r="C86" s="14">
        <v>977</v>
      </c>
      <c r="D86" s="15" t="s">
        <v>288</v>
      </c>
      <c r="E86" s="15" t="s">
        <v>289</v>
      </c>
      <c r="F86" s="15" t="s">
        <v>290</v>
      </c>
    </row>
    <row r="87" spans="1:6" x14ac:dyDescent="0.25">
      <c r="A87" s="6">
        <v>2014</v>
      </c>
      <c r="B87" s="13" t="s">
        <v>291</v>
      </c>
      <c r="C87" s="14" t="s">
        <v>292</v>
      </c>
      <c r="D87" s="15" t="s">
        <v>293</v>
      </c>
      <c r="E87" s="15" t="s">
        <v>294</v>
      </c>
      <c r="F87" s="15" t="s">
        <v>295</v>
      </c>
    </row>
    <row r="88" spans="1:6" x14ac:dyDescent="0.25">
      <c r="A88" s="6">
        <v>2015</v>
      </c>
      <c r="B88" s="13" t="s">
        <v>296</v>
      </c>
      <c r="C88" s="14" t="s">
        <v>297</v>
      </c>
      <c r="D88" s="15" t="s">
        <v>298</v>
      </c>
      <c r="E88" s="15" t="s">
        <v>299</v>
      </c>
      <c r="F88" s="15" t="s">
        <v>300</v>
      </c>
    </row>
    <row r="89" spans="1:6" x14ac:dyDescent="0.25">
      <c r="A89" s="6">
        <v>2016</v>
      </c>
      <c r="B89" s="13">
        <v>149.5</v>
      </c>
      <c r="C89" s="14">
        <v>155.9</v>
      </c>
      <c r="D89" s="15">
        <v>161.4</v>
      </c>
      <c r="E89" s="15">
        <v>168.2</v>
      </c>
      <c r="F89" s="15">
        <v>635</v>
      </c>
    </row>
    <row r="90" spans="1:6" x14ac:dyDescent="0.25">
      <c r="A90" s="6">
        <v>2017</v>
      </c>
      <c r="B90" s="13">
        <v>174.1</v>
      </c>
      <c r="C90" s="14">
        <v>182.4</v>
      </c>
      <c r="D90" s="15">
        <v>191.5</v>
      </c>
      <c r="E90" s="15">
        <v>194.8</v>
      </c>
      <c r="F90" s="15">
        <v>742.8</v>
      </c>
    </row>
    <row r="91" spans="1:6" x14ac:dyDescent="0.25">
      <c r="A91" s="6">
        <v>2018</v>
      </c>
      <c r="B91" s="13">
        <v>231.3</v>
      </c>
      <c r="C91" s="14">
        <v>230.1</v>
      </c>
      <c r="D91" s="15">
        <v>243.6</v>
      </c>
      <c r="E91" s="15">
        <v>310</v>
      </c>
      <c r="F91" s="15">
        <f>B91+C91+D91+E91</f>
        <v>1015</v>
      </c>
    </row>
    <row r="92" spans="1:6" x14ac:dyDescent="0.25">
      <c r="A92" s="6">
        <v>2019</v>
      </c>
      <c r="B92" s="13">
        <v>253.2</v>
      </c>
      <c r="C92" s="14">
        <v>258.60000000000002</v>
      </c>
      <c r="D92" s="15">
        <v>265.39999999999998</v>
      </c>
      <c r="E92" s="15">
        <v>299</v>
      </c>
      <c r="F92" s="15">
        <f>B92+C92+D92+E92</f>
        <v>1076.2</v>
      </c>
    </row>
    <row r="93" spans="1:6" ht="15" customHeight="1" x14ac:dyDescent="0.25">
      <c r="A93" s="7" t="s">
        <v>301</v>
      </c>
      <c r="B93" s="13"/>
      <c r="C93" s="14"/>
      <c r="D93" s="15"/>
      <c r="E93" s="15"/>
      <c r="F93" s="15"/>
    </row>
    <row r="94" spans="1:6" x14ac:dyDescent="0.25">
      <c r="A94" s="6">
        <v>2009</v>
      </c>
      <c r="B94" s="13" t="s">
        <v>302</v>
      </c>
      <c r="C94" s="14" t="s">
        <v>303</v>
      </c>
      <c r="D94" s="15" t="s">
        <v>304</v>
      </c>
      <c r="E94" s="15" t="s">
        <v>305</v>
      </c>
      <c r="F94" s="15" t="s">
        <v>306</v>
      </c>
    </row>
    <row r="95" spans="1:6" x14ac:dyDescent="0.25">
      <c r="A95" s="6">
        <v>2010</v>
      </c>
      <c r="B95" s="13" t="s">
        <v>307</v>
      </c>
      <c r="C95" s="14" t="s">
        <v>308</v>
      </c>
      <c r="D95" s="15" t="s">
        <v>309</v>
      </c>
      <c r="E95" s="15" t="s">
        <v>310</v>
      </c>
      <c r="F95" s="15" t="s">
        <v>311</v>
      </c>
    </row>
    <row r="96" spans="1:6" x14ac:dyDescent="0.25">
      <c r="A96" s="6">
        <v>2011</v>
      </c>
      <c r="B96" s="13" t="s">
        <v>312</v>
      </c>
      <c r="C96" s="14" t="s">
        <v>313</v>
      </c>
      <c r="D96" s="15" t="s">
        <v>314</v>
      </c>
      <c r="E96" s="15" t="s">
        <v>315</v>
      </c>
      <c r="F96" s="15" t="s">
        <v>316</v>
      </c>
    </row>
    <row r="97" spans="1:6" x14ac:dyDescent="0.25">
      <c r="A97" s="6">
        <v>2012</v>
      </c>
      <c r="B97" s="13" t="s">
        <v>317</v>
      </c>
      <c r="C97" s="14" t="s">
        <v>318</v>
      </c>
      <c r="D97" s="15" t="s">
        <v>319</v>
      </c>
      <c r="E97" s="15" t="s">
        <v>320</v>
      </c>
      <c r="F97" s="15" t="s">
        <v>321</v>
      </c>
    </row>
    <row r="98" spans="1:6" x14ac:dyDescent="0.25">
      <c r="A98" s="6">
        <v>2013</v>
      </c>
      <c r="B98" s="13" t="s">
        <v>322</v>
      </c>
      <c r="C98" s="14" t="s">
        <v>323</v>
      </c>
      <c r="D98" s="15" t="s">
        <v>324</v>
      </c>
      <c r="E98" s="15" t="s">
        <v>325</v>
      </c>
      <c r="F98" s="15" t="s">
        <v>326</v>
      </c>
    </row>
    <row r="99" spans="1:6" x14ac:dyDescent="0.25">
      <c r="A99" s="6">
        <v>2014</v>
      </c>
      <c r="B99" s="13" t="s">
        <v>327</v>
      </c>
      <c r="C99" s="14" t="s">
        <v>328</v>
      </c>
      <c r="D99" s="15" t="s">
        <v>329</v>
      </c>
      <c r="E99" s="15" t="s">
        <v>330</v>
      </c>
      <c r="F99" s="15" t="s">
        <v>331</v>
      </c>
    </row>
    <row r="100" spans="1:6" x14ac:dyDescent="0.25">
      <c r="A100" s="6">
        <v>2015</v>
      </c>
      <c r="B100" s="13" t="s">
        <v>332</v>
      </c>
      <c r="C100" s="14" t="s">
        <v>333</v>
      </c>
      <c r="D100" s="15" t="s">
        <v>334</v>
      </c>
      <c r="E100" s="15" t="s">
        <v>335</v>
      </c>
      <c r="F100" s="15" t="s">
        <v>336</v>
      </c>
    </row>
    <row r="101" spans="1:6" x14ac:dyDescent="0.25">
      <c r="A101" s="6">
        <v>2016</v>
      </c>
      <c r="B101" s="13" t="s">
        <v>337</v>
      </c>
      <c r="C101" s="14" t="s">
        <v>338</v>
      </c>
      <c r="D101" s="15" t="s">
        <v>339</v>
      </c>
      <c r="E101" s="15" t="s">
        <v>340</v>
      </c>
      <c r="F101" s="15" t="s">
        <v>341</v>
      </c>
    </row>
    <row r="102" spans="1:6" x14ac:dyDescent="0.25">
      <c r="A102" s="6">
        <v>2017</v>
      </c>
      <c r="B102" s="13" t="s">
        <v>342</v>
      </c>
      <c r="C102" s="14" t="s">
        <v>343</v>
      </c>
      <c r="D102" s="15" t="s">
        <v>344</v>
      </c>
      <c r="E102" s="15" t="s">
        <v>345</v>
      </c>
      <c r="F102" s="15" t="s">
        <v>346</v>
      </c>
    </row>
    <row r="103" spans="1:6" x14ac:dyDescent="0.25">
      <c r="A103" s="6">
        <v>2018</v>
      </c>
      <c r="B103" s="13">
        <f>B116+B128</f>
        <v>6667</v>
      </c>
      <c r="C103" s="14">
        <f>C116+C128</f>
        <v>7220.9</v>
      </c>
      <c r="D103" s="14">
        <f t="shared" ref="D103:E104" si="2">D116+D128</f>
        <v>9463.2000000000007</v>
      </c>
      <c r="E103" s="14">
        <f t="shared" si="2"/>
        <v>10994.9</v>
      </c>
      <c r="F103" s="15">
        <f>B103+C103+D103+E103</f>
        <v>34346</v>
      </c>
    </row>
    <row r="104" spans="1:6" x14ac:dyDescent="0.25">
      <c r="A104" s="6">
        <v>2019</v>
      </c>
      <c r="B104" s="13">
        <f>B117+B129</f>
        <v>7273.5999999999995</v>
      </c>
      <c r="C104" s="14">
        <f>C117+C129</f>
        <v>8542</v>
      </c>
      <c r="D104" s="14">
        <f t="shared" si="2"/>
        <v>10816.199999999999</v>
      </c>
      <c r="E104" s="14">
        <f t="shared" si="2"/>
        <v>12642.6</v>
      </c>
      <c r="F104" s="15">
        <f>B104+C104+D104+E104</f>
        <v>39274.399999999994</v>
      </c>
    </row>
    <row r="105" spans="1:6" ht="15" customHeight="1" x14ac:dyDescent="0.25">
      <c r="A105" s="6" t="s">
        <v>53</v>
      </c>
      <c r="B105" s="13"/>
      <c r="C105" s="14"/>
      <c r="D105" s="13"/>
      <c r="E105" s="16"/>
      <c r="F105" s="14"/>
    </row>
    <row r="106" spans="1:6" ht="15" customHeight="1" x14ac:dyDescent="0.25">
      <c r="A106" s="8" t="s">
        <v>347</v>
      </c>
      <c r="B106" s="13"/>
      <c r="C106" s="14"/>
      <c r="D106" s="13"/>
      <c r="E106" s="16"/>
      <c r="F106" s="14"/>
    </row>
    <row r="107" spans="1:6" x14ac:dyDescent="0.25">
      <c r="A107" s="6">
        <v>2009</v>
      </c>
      <c r="B107" s="13" t="s">
        <v>348</v>
      </c>
      <c r="C107" s="14" t="s">
        <v>349</v>
      </c>
      <c r="D107" s="13" t="s">
        <v>350</v>
      </c>
      <c r="E107" s="16" t="s">
        <v>351</v>
      </c>
      <c r="F107" s="14" t="s">
        <v>352</v>
      </c>
    </row>
    <row r="108" spans="1:6" x14ac:dyDescent="0.25">
      <c r="A108" s="6">
        <v>2010</v>
      </c>
      <c r="B108" s="13" t="s">
        <v>353</v>
      </c>
      <c r="C108" s="14" t="s">
        <v>354</v>
      </c>
      <c r="D108" s="15" t="s">
        <v>355</v>
      </c>
      <c r="E108" s="15" t="s">
        <v>356</v>
      </c>
      <c r="F108" s="15" t="s">
        <v>357</v>
      </c>
    </row>
    <row r="109" spans="1:6" x14ac:dyDescent="0.25">
      <c r="A109" s="6">
        <v>2011</v>
      </c>
      <c r="B109" s="13" t="s">
        <v>358</v>
      </c>
      <c r="C109" s="14" t="s">
        <v>359</v>
      </c>
      <c r="D109" s="15" t="s">
        <v>360</v>
      </c>
      <c r="E109" s="15" t="s">
        <v>361</v>
      </c>
      <c r="F109" s="15" t="s">
        <v>362</v>
      </c>
    </row>
    <row r="110" spans="1:6" x14ac:dyDescent="0.25">
      <c r="A110" s="6">
        <v>2012</v>
      </c>
      <c r="B110" s="13" t="s">
        <v>363</v>
      </c>
      <c r="C110" s="14" t="s">
        <v>364</v>
      </c>
      <c r="D110" s="15" t="s">
        <v>365</v>
      </c>
      <c r="E110" s="15" t="s">
        <v>366</v>
      </c>
      <c r="F110" s="15" t="s">
        <v>367</v>
      </c>
    </row>
    <row r="111" spans="1:6" x14ac:dyDescent="0.25">
      <c r="A111" s="6">
        <v>2013</v>
      </c>
      <c r="B111" s="13" t="s">
        <v>368</v>
      </c>
      <c r="C111" s="14" t="s">
        <v>369</v>
      </c>
      <c r="D111" s="15" t="s">
        <v>370</v>
      </c>
      <c r="E111" s="15" t="s">
        <v>371</v>
      </c>
      <c r="F111" s="15" t="s">
        <v>372</v>
      </c>
    </row>
    <row r="112" spans="1:6" x14ac:dyDescent="0.25">
      <c r="A112" s="6">
        <v>2014</v>
      </c>
      <c r="B112" s="13" t="s">
        <v>373</v>
      </c>
      <c r="C112" s="14" t="s">
        <v>374</v>
      </c>
      <c r="D112" s="15" t="s">
        <v>375</v>
      </c>
      <c r="E112" s="15" t="s">
        <v>376</v>
      </c>
      <c r="F112" s="15" t="s">
        <v>377</v>
      </c>
    </row>
    <row r="113" spans="1:6" x14ac:dyDescent="0.25">
      <c r="A113" s="6">
        <v>2015</v>
      </c>
      <c r="B113" s="13" t="s">
        <v>378</v>
      </c>
      <c r="C113" s="14" t="s">
        <v>379</v>
      </c>
      <c r="D113" s="15" t="s">
        <v>380</v>
      </c>
      <c r="E113" s="15" t="s">
        <v>381</v>
      </c>
      <c r="F113" s="15" t="s">
        <v>382</v>
      </c>
    </row>
    <row r="114" spans="1:6" x14ac:dyDescent="0.25">
      <c r="A114" s="6">
        <v>2016</v>
      </c>
      <c r="B114" s="13" t="s">
        <v>383</v>
      </c>
      <c r="C114" s="14" t="s">
        <v>384</v>
      </c>
      <c r="D114" s="15" t="s">
        <v>385</v>
      </c>
      <c r="E114" s="15" t="s">
        <v>386</v>
      </c>
      <c r="F114" s="15" t="s">
        <v>387</v>
      </c>
    </row>
    <row r="115" spans="1:6" x14ac:dyDescent="0.25">
      <c r="A115" s="6">
        <v>2017</v>
      </c>
      <c r="B115" s="13" t="s">
        <v>388</v>
      </c>
      <c r="C115" s="14" t="s">
        <v>389</v>
      </c>
      <c r="D115" s="15" t="s">
        <v>390</v>
      </c>
      <c r="E115" s="15" t="s">
        <v>391</v>
      </c>
      <c r="F115" s="15" t="s">
        <v>392</v>
      </c>
    </row>
    <row r="116" spans="1:6" x14ac:dyDescent="0.25">
      <c r="A116" s="6">
        <v>2018</v>
      </c>
      <c r="B116" s="13">
        <v>6587.5</v>
      </c>
      <c r="C116" s="14">
        <v>7016.5</v>
      </c>
      <c r="D116" s="15">
        <v>7771.2</v>
      </c>
      <c r="E116" s="15">
        <v>10706.1</v>
      </c>
      <c r="F116" s="15">
        <f>B116+C116+D116+E116</f>
        <v>32081.300000000003</v>
      </c>
    </row>
    <row r="117" spans="1:6" x14ac:dyDescent="0.25">
      <c r="A117" s="6">
        <v>2019</v>
      </c>
      <c r="B117" s="13">
        <v>7334.7</v>
      </c>
      <c r="C117" s="14">
        <v>8101</v>
      </c>
      <c r="D117" s="15">
        <v>8687.7999999999993</v>
      </c>
      <c r="E117" s="15">
        <v>12300.7</v>
      </c>
      <c r="F117" s="15">
        <f>B117+C117+D117+E117</f>
        <v>36424.199999999997</v>
      </c>
    </row>
    <row r="118" spans="1:6" ht="45" customHeight="1" x14ac:dyDescent="0.25">
      <c r="A118" s="8" t="s">
        <v>393</v>
      </c>
      <c r="B118" s="13"/>
      <c r="C118" s="14"/>
      <c r="D118" s="13"/>
      <c r="E118" s="16"/>
      <c r="F118" s="14"/>
    </row>
    <row r="119" spans="1:6" x14ac:dyDescent="0.25">
      <c r="A119" s="6">
        <v>2009</v>
      </c>
      <c r="B119" s="13">
        <v>-33.299999999999997</v>
      </c>
      <c r="C119" s="14">
        <v>-189.7</v>
      </c>
      <c r="D119" s="13" t="s">
        <v>394</v>
      </c>
      <c r="E119" s="16">
        <v>901.6</v>
      </c>
      <c r="F119" s="14" t="s">
        <v>395</v>
      </c>
    </row>
    <row r="120" spans="1:6" x14ac:dyDescent="0.25">
      <c r="A120" s="6">
        <v>2010</v>
      </c>
      <c r="B120" s="13">
        <v>105.7</v>
      </c>
      <c r="C120" s="14">
        <v>-502.3</v>
      </c>
      <c r="D120" s="15" t="s">
        <v>396</v>
      </c>
      <c r="E120" s="15" t="s">
        <v>397</v>
      </c>
      <c r="F120" s="15" t="s">
        <v>398</v>
      </c>
    </row>
    <row r="121" spans="1:6" x14ac:dyDescent="0.25">
      <c r="A121" s="6">
        <v>2011</v>
      </c>
      <c r="B121" s="13" t="s">
        <v>399</v>
      </c>
      <c r="C121" s="14" t="s">
        <v>400</v>
      </c>
      <c r="D121" s="15">
        <v>-948.1</v>
      </c>
      <c r="E121" s="15">
        <v>701.9</v>
      </c>
      <c r="F121" s="15" t="s">
        <v>401</v>
      </c>
    </row>
    <row r="122" spans="1:6" x14ac:dyDescent="0.25">
      <c r="A122" s="6">
        <v>2012</v>
      </c>
      <c r="B122" s="13" t="s">
        <v>402</v>
      </c>
      <c r="C122" s="14" t="s">
        <v>403</v>
      </c>
      <c r="D122" s="15" t="s">
        <v>404</v>
      </c>
      <c r="E122" s="15" t="s">
        <v>405</v>
      </c>
      <c r="F122" s="15" t="s">
        <v>406</v>
      </c>
    </row>
    <row r="123" spans="1:6" x14ac:dyDescent="0.25">
      <c r="A123" s="6">
        <v>2013</v>
      </c>
      <c r="B123" s="13" t="s">
        <v>407</v>
      </c>
      <c r="C123" s="14" t="s">
        <v>408</v>
      </c>
      <c r="D123" s="15" t="s">
        <v>409</v>
      </c>
      <c r="E123" s="15" t="s">
        <v>410</v>
      </c>
      <c r="F123" s="15" t="s">
        <v>411</v>
      </c>
    </row>
    <row r="124" spans="1:6" x14ac:dyDescent="0.25">
      <c r="A124" s="6">
        <v>2014</v>
      </c>
      <c r="B124" s="13" t="s">
        <v>412</v>
      </c>
      <c r="C124" s="14">
        <v>-266.10000000000002</v>
      </c>
      <c r="D124" s="15" t="s">
        <v>413</v>
      </c>
      <c r="E124" s="15" t="s">
        <v>414</v>
      </c>
      <c r="F124" s="15" t="s">
        <v>415</v>
      </c>
    </row>
    <row r="125" spans="1:6" x14ac:dyDescent="0.25">
      <c r="A125" s="6">
        <v>2015</v>
      </c>
      <c r="B125" s="13">
        <v>-967.7</v>
      </c>
      <c r="C125" s="14" t="s">
        <v>416</v>
      </c>
      <c r="D125" s="15" t="s">
        <v>417</v>
      </c>
      <c r="E125" s="15">
        <v>530.9</v>
      </c>
      <c r="F125" s="15" t="s">
        <v>418</v>
      </c>
    </row>
    <row r="126" spans="1:6" x14ac:dyDescent="0.25">
      <c r="A126" s="6">
        <v>2016</v>
      </c>
      <c r="B126" s="13">
        <v>209.5</v>
      </c>
      <c r="C126" s="14">
        <v>56.5</v>
      </c>
      <c r="D126" s="15">
        <v>530.70000000000005</v>
      </c>
      <c r="E126" s="15">
        <v>188.4</v>
      </c>
      <c r="F126" s="15">
        <v>985.1</v>
      </c>
    </row>
    <row r="127" spans="1:6" x14ac:dyDescent="0.25">
      <c r="A127" s="6">
        <v>2017</v>
      </c>
      <c r="B127" s="13">
        <v>198.4</v>
      </c>
      <c r="C127" s="14">
        <v>-104.2</v>
      </c>
      <c r="D127" s="15" t="s">
        <v>419</v>
      </c>
      <c r="E127" s="15">
        <v>38</v>
      </c>
      <c r="F127" s="15" t="s">
        <v>420</v>
      </c>
    </row>
    <row r="128" spans="1:6" x14ac:dyDescent="0.25">
      <c r="A128" s="6">
        <v>2018</v>
      </c>
      <c r="B128" s="13">
        <v>79.5</v>
      </c>
      <c r="C128" s="14">
        <v>204.4</v>
      </c>
      <c r="D128" s="15">
        <v>1692</v>
      </c>
      <c r="E128" s="15">
        <v>288.8</v>
      </c>
      <c r="F128" s="15">
        <f>B128+C128+D128+E128</f>
        <v>2264.7000000000003</v>
      </c>
    </row>
    <row r="129" spans="1:6" x14ac:dyDescent="0.25">
      <c r="A129" s="6">
        <v>2019</v>
      </c>
      <c r="B129" s="13">
        <v>-61.1</v>
      </c>
      <c r="C129" s="14">
        <v>441</v>
      </c>
      <c r="D129" s="15">
        <v>2128.4</v>
      </c>
      <c r="E129" s="15">
        <v>341.9</v>
      </c>
      <c r="F129" s="15">
        <f>B129+C129+D129+E129</f>
        <v>2850.2000000000003</v>
      </c>
    </row>
    <row r="130" spans="1:6" ht="15" customHeight="1" x14ac:dyDescent="0.25">
      <c r="A130" s="7" t="s">
        <v>421</v>
      </c>
      <c r="B130" s="13"/>
      <c r="C130" s="14"/>
      <c r="D130" s="15"/>
      <c r="E130" s="15"/>
      <c r="F130" s="15"/>
    </row>
    <row r="131" spans="1:6" x14ac:dyDescent="0.25">
      <c r="A131" s="6">
        <v>2009</v>
      </c>
      <c r="B131" s="13" t="s">
        <v>422</v>
      </c>
      <c r="C131" s="14" t="s">
        <v>423</v>
      </c>
      <c r="D131" s="15" t="s">
        <v>424</v>
      </c>
      <c r="E131" s="15" t="s">
        <v>425</v>
      </c>
      <c r="F131" s="15" t="s">
        <v>426</v>
      </c>
    </row>
    <row r="132" spans="1:6" x14ac:dyDescent="0.25">
      <c r="A132" s="6">
        <v>2010</v>
      </c>
      <c r="B132" s="13" t="s">
        <v>427</v>
      </c>
      <c r="C132" s="14" t="s">
        <v>428</v>
      </c>
      <c r="D132" s="15" t="s">
        <v>429</v>
      </c>
      <c r="E132" s="15" t="s">
        <v>430</v>
      </c>
      <c r="F132" s="15" t="s">
        <v>431</v>
      </c>
    </row>
    <row r="133" spans="1:6" x14ac:dyDescent="0.25">
      <c r="A133" s="6">
        <v>2011</v>
      </c>
      <c r="B133" s="13" t="s">
        <v>432</v>
      </c>
      <c r="C133" s="14">
        <v>-879.6</v>
      </c>
      <c r="D133" s="15" t="s">
        <v>433</v>
      </c>
      <c r="E133" s="15" t="s">
        <v>434</v>
      </c>
      <c r="F133" s="15" t="s">
        <v>435</v>
      </c>
    </row>
    <row r="134" spans="1:6" x14ac:dyDescent="0.25">
      <c r="A134" s="6">
        <v>2012</v>
      </c>
      <c r="B134" s="13" t="s">
        <v>436</v>
      </c>
      <c r="C134" s="14" t="s">
        <v>437</v>
      </c>
      <c r="D134" s="15" t="s">
        <v>438</v>
      </c>
      <c r="E134" s="15" t="s">
        <v>439</v>
      </c>
      <c r="F134" s="15" t="s">
        <v>440</v>
      </c>
    </row>
    <row r="135" spans="1:6" x14ac:dyDescent="0.25">
      <c r="A135" s="6">
        <v>2013</v>
      </c>
      <c r="B135" s="13" t="s">
        <v>441</v>
      </c>
      <c r="C135" s="14" t="s">
        <v>442</v>
      </c>
      <c r="D135" s="15" t="s">
        <v>443</v>
      </c>
      <c r="E135" s="15" t="s">
        <v>444</v>
      </c>
      <c r="F135" s="15" t="s">
        <v>445</v>
      </c>
    </row>
    <row r="136" spans="1:6" x14ac:dyDescent="0.25">
      <c r="A136" s="6">
        <v>2014</v>
      </c>
      <c r="B136" s="13" t="s">
        <v>446</v>
      </c>
      <c r="C136" s="14" t="s">
        <v>447</v>
      </c>
      <c r="D136" s="15">
        <v>-51.9</v>
      </c>
      <c r="E136" s="15" t="s">
        <v>448</v>
      </c>
      <c r="F136" s="15" t="s">
        <v>449</v>
      </c>
    </row>
    <row r="137" spans="1:6" x14ac:dyDescent="0.25">
      <c r="A137" s="6">
        <v>2015</v>
      </c>
      <c r="B137" s="13" t="s">
        <v>450</v>
      </c>
      <c r="C137" s="14" t="s">
        <v>451</v>
      </c>
      <c r="D137" s="15" t="s">
        <v>452</v>
      </c>
      <c r="E137" s="15" t="s">
        <v>453</v>
      </c>
      <c r="F137" s="15">
        <v>959.4</v>
      </c>
    </row>
    <row r="138" spans="1:6" x14ac:dyDescent="0.25">
      <c r="A138" s="6">
        <v>2016</v>
      </c>
      <c r="B138" s="13">
        <v>-217.7</v>
      </c>
      <c r="C138" s="14">
        <v>-83.5</v>
      </c>
      <c r="D138" s="15" t="s">
        <v>454</v>
      </c>
      <c r="E138" s="15" t="s">
        <v>455</v>
      </c>
      <c r="F138" s="15">
        <v>-181</v>
      </c>
    </row>
    <row r="139" spans="1:6" x14ac:dyDescent="0.25">
      <c r="A139" s="6">
        <v>2017</v>
      </c>
      <c r="B139" s="13">
        <v>435.8</v>
      </c>
      <c r="C139" s="14">
        <v>743.6</v>
      </c>
      <c r="D139" s="15">
        <v>265.60000000000002</v>
      </c>
      <c r="E139" s="15" t="s">
        <v>456</v>
      </c>
      <c r="F139" s="15">
        <v>223.6</v>
      </c>
    </row>
    <row r="140" spans="1:6" x14ac:dyDescent="0.25">
      <c r="A140" s="6">
        <v>2018</v>
      </c>
      <c r="B140" s="13">
        <v>737.5</v>
      </c>
      <c r="C140" s="14">
        <v>119.8</v>
      </c>
      <c r="D140" s="15">
        <v>1356.2</v>
      </c>
      <c r="E140" s="15">
        <v>-358.7</v>
      </c>
      <c r="F140" s="15">
        <f>B140+C140+D140+E140</f>
        <v>1854.8</v>
      </c>
    </row>
    <row r="141" spans="1:6" x14ac:dyDescent="0.25">
      <c r="A141" s="6">
        <v>2019</v>
      </c>
      <c r="B141" s="13">
        <v>1002</v>
      </c>
      <c r="C141" s="14">
        <v>-435.5</v>
      </c>
      <c r="D141" s="15">
        <v>677.3</v>
      </c>
      <c r="E141" s="15">
        <v>-2134.6999999999998</v>
      </c>
      <c r="F141" s="15">
        <f>B141+C141+D141+E141</f>
        <v>-890.89999999999986</v>
      </c>
    </row>
    <row r="142" spans="1:6" ht="15" customHeight="1" x14ac:dyDescent="0.25">
      <c r="A142" s="7" t="s">
        <v>457</v>
      </c>
      <c r="B142" s="13"/>
      <c r="C142" s="14"/>
      <c r="D142" s="15"/>
      <c r="E142" s="15"/>
      <c r="F142" s="15"/>
    </row>
    <row r="143" spans="1:6" x14ac:dyDescent="0.25">
      <c r="A143" s="6">
        <v>2009</v>
      </c>
      <c r="B143" s="13">
        <v>649.29999999999995</v>
      </c>
      <c r="C143" s="14">
        <v>485.1</v>
      </c>
      <c r="D143" s="15">
        <v>-542.20000000000005</v>
      </c>
      <c r="E143" s="15" t="s">
        <v>458</v>
      </c>
      <c r="F143" s="15" t="s">
        <v>459</v>
      </c>
    </row>
    <row r="144" spans="1:6" x14ac:dyDescent="0.25">
      <c r="A144" s="6">
        <v>2010</v>
      </c>
      <c r="B144" s="13">
        <v>-979.9</v>
      </c>
      <c r="C144" s="14">
        <v>383.2</v>
      </c>
      <c r="D144" s="15">
        <v>723.1</v>
      </c>
      <c r="E144" s="15" t="s">
        <v>460</v>
      </c>
      <c r="F144" s="15" t="s">
        <v>461</v>
      </c>
    </row>
    <row r="145" spans="1:6" x14ac:dyDescent="0.25">
      <c r="A145" s="6">
        <v>2011</v>
      </c>
      <c r="B145" s="13">
        <v>653.20000000000005</v>
      </c>
      <c r="C145" s="14" t="s">
        <v>462</v>
      </c>
      <c r="D145" s="15">
        <v>781.6</v>
      </c>
      <c r="E145" s="15" t="s">
        <v>463</v>
      </c>
      <c r="F145" s="15" t="s">
        <v>464</v>
      </c>
    </row>
    <row r="146" spans="1:6" x14ac:dyDescent="0.25">
      <c r="A146" s="6">
        <v>2012</v>
      </c>
      <c r="B146" s="13" t="s">
        <v>465</v>
      </c>
      <c r="C146" s="14" t="s">
        <v>466</v>
      </c>
      <c r="D146" s="15" t="s">
        <v>467</v>
      </c>
      <c r="E146" s="15" t="s">
        <v>468</v>
      </c>
      <c r="F146" s="15" t="s">
        <v>469</v>
      </c>
    </row>
    <row r="147" spans="1:6" x14ac:dyDescent="0.25">
      <c r="A147" s="6">
        <v>2013</v>
      </c>
      <c r="B147" s="13" t="s">
        <v>470</v>
      </c>
      <c r="C147" s="14">
        <v>548.29999999999995</v>
      </c>
      <c r="D147" s="15" t="s">
        <v>471</v>
      </c>
      <c r="E147" s="15" t="s">
        <v>472</v>
      </c>
      <c r="F147" s="15" t="s">
        <v>473</v>
      </c>
    </row>
    <row r="148" spans="1:6" x14ac:dyDescent="0.25">
      <c r="A148" s="6">
        <v>2014</v>
      </c>
      <c r="B148" s="13" t="s">
        <v>474</v>
      </c>
      <c r="C148" s="14" t="s">
        <v>475</v>
      </c>
      <c r="D148" s="15">
        <v>-540.20000000000005</v>
      </c>
      <c r="E148" s="15" t="s">
        <v>476</v>
      </c>
      <c r="F148" s="15" t="s">
        <v>477</v>
      </c>
    </row>
    <row r="149" spans="1:6" x14ac:dyDescent="0.25">
      <c r="A149" s="6">
        <v>2015</v>
      </c>
      <c r="B149" s="13" t="s">
        <v>478</v>
      </c>
      <c r="C149" s="14" t="s">
        <v>479</v>
      </c>
      <c r="D149" s="15" t="s">
        <v>480</v>
      </c>
      <c r="E149" s="15" t="s">
        <v>481</v>
      </c>
      <c r="F149" s="15" t="s">
        <v>482</v>
      </c>
    </row>
    <row r="150" spans="1:6" x14ac:dyDescent="0.25">
      <c r="A150" s="6">
        <v>2016</v>
      </c>
      <c r="B150" s="13">
        <v>848</v>
      </c>
      <c r="C150" s="14">
        <v>753.9</v>
      </c>
      <c r="D150" s="15">
        <v>986.5</v>
      </c>
      <c r="E150" s="15">
        <v>782.4</v>
      </c>
      <c r="F150" s="15" t="s">
        <v>483</v>
      </c>
    </row>
    <row r="151" spans="1:6" x14ac:dyDescent="0.25">
      <c r="A151" s="6">
        <v>2017</v>
      </c>
      <c r="B151" s="13">
        <v>510.1</v>
      </c>
      <c r="C151" s="14">
        <v>385.5</v>
      </c>
      <c r="D151" s="15">
        <v>474.7</v>
      </c>
      <c r="E151" s="15">
        <v>373.9</v>
      </c>
      <c r="F151" s="15" t="s">
        <v>484</v>
      </c>
    </row>
    <row r="152" spans="1:6" x14ac:dyDescent="0.25">
      <c r="A152" s="6">
        <v>2018</v>
      </c>
      <c r="B152" s="20">
        <v>270.89999999999998</v>
      </c>
      <c r="C152" s="14">
        <v>970</v>
      </c>
      <c r="D152" s="15">
        <v>584.29999999999995</v>
      </c>
      <c r="E152" s="15">
        <v>-465</v>
      </c>
      <c r="F152" s="14">
        <f>B152+C152+D152+E152</f>
        <v>1360.2</v>
      </c>
    </row>
    <row r="153" spans="1:6" ht="15.75" thickBot="1" x14ac:dyDescent="0.3">
      <c r="A153" s="9">
        <v>2019</v>
      </c>
      <c r="B153" s="17">
        <v>-237.8</v>
      </c>
      <c r="C153" s="18">
        <v>112.4</v>
      </c>
      <c r="D153" s="19">
        <v>637.6</v>
      </c>
      <c r="E153" s="19">
        <v>437.1</v>
      </c>
      <c r="F153" s="18">
        <f>B153+C153+D153+E153</f>
        <v>949.30000000000007</v>
      </c>
    </row>
    <row r="154" spans="1:6" ht="15.75" thickTop="1" x14ac:dyDescent="0.25">
      <c r="A154" s="10"/>
      <c r="B154" s="11"/>
      <c r="C154" s="11"/>
      <c r="D154" s="11"/>
      <c r="E154" s="11"/>
      <c r="F154" s="11"/>
    </row>
    <row r="155" spans="1:6" ht="30" customHeight="1" x14ac:dyDescent="0.25">
      <c r="A155" s="21" t="s">
        <v>485</v>
      </c>
      <c r="B155" s="22"/>
      <c r="C155" s="22"/>
      <c r="D155" s="22"/>
      <c r="E155" s="22"/>
      <c r="F155" s="22"/>
    </row>
  </sheetData>
  <mergeCells count="3">
    <mergeCell ref="A155:F155"/>
    <mergeCell ref="A1:F1"/>
    <mergeCell ref="A3:F3"/>
  </mergeCells>
  <pageMargins left="0" right="0" top="0" bottom="0" header="0.31496062992125984" footer="0.31496062992125984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ВВП_методом использования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2021-02-01T15:39:00Z</dcterms:modified>
</cp:coreProperties>
</file>