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" windowWidth="14505" windowHeight="12795"/>
  </bookViews>
  <sheets>
    <sheet name="Дынаміка ВУП" sheetId="1" r:id="rId1"/>
    <sheet name="ВУП_вытворчым метадам" sheetId="2" r:id="rId2"/>
    <sheet name="ВУП_вытворчасць_структура" sheetId="3" r:id="rId3"/>
    <sheet name="ВУП_вытворчасць_індэксы" sheetId="4" r:id="rId4"/>
    <sheet name="ВУП_метад выкарыстання даходаў" sheetId="5" r:id="rId5"/>
    <sheet name="ВУП_структура выкарыстання" sheetId="6" r:id="rId6"/>
    <sheet name="ВУП_індэксы выкарыстання" sheetId="7" r:id="rId7"/>
    <sheet name="ВУП_па крыніцах даходаў" sheetId="8" r:id="rId8"/>
    <sheet name="ВУП_структура па кд" sheetId="9" r:id="rId9"/>
    <sheet name="ВУП_ВРП" sheetId="10" r:id="rId10"/>
  </sheets>
  <calcPr calcId="144525"/>
</workbook>
</file>

<file path=xl/calcChain.xml><?xml version="1.0" encoding="utf-8"?>
<calcChain xmlns="http://schemas.openxmlformats.org/spreadsheetml/2006/main">
  <c r="F20" i="6" l="1"/>
  <c r="E20" i="6"/>
  <c r="D20" i="6"/>
  <c r="C20" i="6"/>
  <c r="B20" i="6"/>
  <c r="F16" i="6"/>
  <c r="E16" i="6"/>
  <c r="D16" i="6"/>
  <c r="C16" i="6"/>
  <c r="C6" i="6" s="1"/>
  <c r="B16" i="6"/>
  <c r="F11" i="6"/>
  <c r="E11" i="6"/>
  <c r="D11" i="6"/>
  <c r="D8" i="6" s="1"/>
  <c r="D6" i="6" s="1"/>
  <c r="C11" i="6"/>
  <c r="B11" i="6"/>
  <c r="F8" i="6"/>
  <c r="E8" i="6"/>
  <c r="E6" i="6" s="1"/>
  <c r="C8" i="6"/>
  <c r="B8" i="6"/>
  <c r="F6" i="6"/>
  <c r="B6" i="6"/>
  <c r="F23" i="5" l="1"/>
  <c r="F22" i="5"/>
  <c r="F21" i="5"/>
  <c r="F20" i="5"/>
  <c r="E20" i="5"/>
  <c r="D20" i="5"/>
  <c r="C20" i="5"/>
  <c r="B20" i="5"/>
  <c r="F19" i="5"/>
  <c r="F18" i="5"/>
  <c r="F16" i="5" s="1"/>
  <c r="E16" i="5"/>
  <c r="D16" i="5"/>
  <c r="C16" i="5"/>
  <c r="B16" i="5"/>
  <c r="F15" i="5"/>
  <c r="F14" i="5"/>
  <c r="F13" i="5"/>
  <c r="F11" i="5" s="1"/>
  <c r="E11" i="5"/>
  <c r="E8" i="5" s="1"/>
  <c r="E6" i="5" s="1"/>
  <c r="D11" i="5"/>
  <c r="C11" i="5"/>
  <c r="B11" i="5"/>
  <c r="F10" i="5"/>
  <c r="F8" i="5" s="1"/>
  <c r="F6" i="5" s="1"/>
  <c r="D8" i="5"/>
  <c r="C8" i="5"/>
  <c r="C6" i="5" s="1"/>
  <c r="B8" i="5"/>
  <c r="D6" i="5"/>
  <c r="B6" i="5"/>
  <c r="C5" i="10" l="1"/>
  <c r="B5" i="10"/>
  <c r="F6" i="9"/>
  <c r="E6" i="9"/>
  <c r="D6" i="9"/>
  <c r="C6" i="9"/>
  <c r="B6" i="9"/>
  <c r="F10" i="8"/>
  <c r="F9" i="8"/>
  <c r="F8" i="8"/>
  <c r="F6" i="8" s="1"/>
  <c r="E6" i="8"/>
  <c r="D6" i="8"/>
  <c r="C6" i="8"/>
  <c r="B6" i="8"/>
  <c r="F15" i="3"/>
  <c r="E15" i="3"/>
  <c r="E6" i="3" s="1"/>
  <c r="D15" i="3"/>
  <c r="C15" i="3"/>
  <c r="B15" i="3"/>
  <c r="F8" i="3"/>
  <c r="F6" i="3" s="1"/>
  <c r="E8" i="3"/>
  <c r="D8" i="3"/>
  <c r="C8" i="3"/>
  <c r="B8" i="3"/>
  <c r="B6" i="3" s="1"/>
  <c r="D6" i="3"/>
  <c r="C6" i="3"/>
  <c r="F29" i="2"/>
  <c r="F28" i="2"/>
  <c r="F27" i="2"/>
  <c r="F26" i="2"/>
  <c r="F25" i="2"/>
  <c r="F24" i="2"/>
  <c r="F23" i="2"/>
  <c r="F22" i="2"/>
  <c r="F21" i="2"/>
  <c r="F20" i="2"/>
  <c r="F19" i="2"/>
  <c r="F18" i="2"/>
  <c r="F15" i="2" s="1"/>
  <c r="F17" i="2"/>
  <c r="F16" i="2"/>
  <c r="E15" i="2"/>
  <c r="D15" i="2"/>
  <c r="C15" i="2"/>
  <c r="B15" i="2"/>
  <c r="F14" i="2"/>
  <c r="F13" i="2"/>
  <c r="F12" i="2"/>
  <c r="F11" i="2"/>
  <c r="F10" i="2"/>
  <c r="F8" i="2" s="1"/>
  <c r="F9" i="2"/>
  <c r="E8" i="2"/>
  <c r="D8" i="2"/>
  <c r="D6" i="2" s="1"/>
  <c r="C8" i="2"/>
  <c r="B8" i="2"/>
  <c r="E6" i="2"/>
  <c r="C6" i="2"/>
  <c r="B6" i="2"/>
  <c r="F6" i="2" l="1"/>
</calcChain>
</file>

<file path=xl/sharedStrings.xml><?xml version="1.0" encoding="utf-8"?>
<sst xmlns="http://schemas.openxmlformats.org/spreadsheetml/2006/main" count="219" uniqueCount="81">
  <si>
    <t>I квартал</t>
  </si>
  <si>
    <t>II квартал</t>
  </si>
  <si>
    <t>III квартал</t>
  </si>
  <si>
    <t>IV квартал</t>
  </si>
  <si>
    <t>Валавы ўнутраны прадукт трыма метадамі</t>
  </si>
  <si>
    <t>Студзень – снежань</t>
  </si>
  <si>
    <t>Валавы ўнутраны прадукт метадам выкарыстання даходаў</t>
  </si>
  <si>
    <t>(у бягучых цэнах; млн. рублёў)</t>
  </si>
  <si>
    <t>Валавы ўнутраны прадукт</t>
  </si>
  <si>
    <t>у тым ліку:</t>
  </si>
  <si>
    <t>выдаткі на канечнае спажыванне</t>
  </si>
  <si>
    <t>хатніх гаспадарак</t>
  </si>
  <si>
    <t>дзяржаўных арганізацый</t>
  </si>
  <si>
    <t>на індывідуальныя тавары і паслугі</t>
  </si>
  <si>
    <t>на калектыўныя паслугі</t>
  </si>
  <si>
    <t>некамерцыйных арганізацый, якія абслугоўваюць хатнія гаспадаркі</t>
  </si>
  <si>
    <t>валавое накапленне</t>
  </si>
  <si>
    <t>асноўнага капіталу</t>
  </si>
  <si>
    <t>змяненне запасаў матэрыяльных абаротных сродкаў</t>
  </si>
  <si>
    <t>чысты экспарт тавараў і паслуг</t>
  </si>
  <si>
    <t>экспарт</t>
  </si>
  <si>
    <t>імпарт</t>
  </si>
  <si>
    <t>статыстычнае разыходжанне</t>
  </si>
  <si>
    <t>(у бягучых цэнах; у працэнтах да выніку)</t>
  </si>
  <si>
    <t>з яго асноўнага капіталу</t>
  </si>
  <si>
    <t>Валавы ўнутраны прадукт па крыніцах даходаў</t>
  </si>
  <si>
    <t>аплата працы работнікаў</t>
  </si>
  <si>
    <t>У бягучых цэнах,
млн. рублёў</t>
  </si>
  <si>
    <t>Валавы ўнутраны прадукт вытворчым метадам
па відах эканамічнай дзейнасці</t>
  </si>
  <si>
    <t>Чыстыя падаткі на прадукты</t>
  </si>
  <si>
    <t>Сфера вытворчасці</t>
  </si>
  <si>
    <t>Сфера паслуг</t>
  </si>
  <si>
    <t>Сельская, лясная і рыбная гаспадарка</t>
  </si>
  <si>
    <t>Горназдабыўная прамысловасць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</si>
  <si>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</si>
  <si>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</si>
  <si>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Будаўніцтва</t>
  </si>
  <si>
    <t>Аптовы і рознiчны гандаль; рамонт аўтамабіляў і матацыклаў</t>
  </si>
  <si>
    <t>Інфармацыя і сувязь</t>
  </si>
  <si>
    <t>Фінансавая і страхавая дзейнасць</t>
  </si>
  <si>
    <t>Аперацыі з нерухомай маёмасцю</t>
  </si>
  <si>
    <t>Прафесійная, навуковая і тэхнічная дзейнасць</t>
  </si>
  <si>
    <t>Дзейнасць у сферы адміністрацыйных і дапаможных паслуг</t>
  </si>
  <si>
    <t>Дзяржаўнае кіраванне</t>
  </si>
  <si>
    <t>Адукацыя</t>
  </si>
  <si>
    <t>Ахова здароўя і сацыяльныя паслугі</t>
  </si>
  <si>
    <t>Творчасць, спорт, забавы і адпачынак</t>
  </si>
  <si>
    <t>У працэнтах да адпаведнага перыяду папярэдняга года
(у супастаўных цэнах)</t>
  </si>
  <si>
    <t>Водазабеспячэнне; збор, апрацоўка і выдаленне адходаў, дзейнасць па ліквідацыі забруджванняў</t>
  </si>
  <si>
    <t xml:space="preserve">Паслугі па часоваму пражыванню і харчаванню </t>
  </si>
  <si>
    <t>Прадастаўленне іншых відаў паслуг</t>
  </si>
  <si>
    <t>(у супастаўных цэнах; у працэнтах да адпаведнага перыяду папярэдняга года)</t>
  </si>
  <si>
    <t>чыстыя падаткі на вытворчасць і імпарт</t>
  </si>
  <si>
    <t>індэкс-дэфлятар</t>
  </si>
  <si>
    <t>Транспартная дзейнасць, складаванне, паштовая і кур'ерская дзейнасць</t>
  </si>
  <si>
    <t>2021 г.</t>
  </si>
  <si>
    <t>валавы прыбытак і валавыя змешаныя даходы</t>
  </si>
  <si>
    <t>Дынаміка валавога ўнутранага прадукту</t>
  </si>
  <si>
    <t>Структура валавога ўнутранага прадукту вытворчым метадам
па відах эканамічнай дзейнасці</t>
  </si>
  <si>
    <t>Структура валавога ўнутранага прадукту
метадам выкарыстання даходаў</t>
  </si>
  <si>
    <t>Індэксы выкарыстання валавога ўнутранага прадукту</t>
  </si>
  <si>
    <t>Структура валавога ўнутранага прадукту па крыніцах даходаў</t>
  </si>
  <si>
    <t>Магілеўская вобласць</t>
  </si>
  <si>
    <t>Мінская вобласць</t>
  </si>
  <si>
    <t>г.Мінск</t>
  </si>
  <si>
    <t>Гродзенская вобласць</t>
  </si>
  <si>
    <t>Гомельская вобласць</t>
  </si>
  <si>
    <t>Віцебская вобласць</t>
  </si>
  <si>
    <t>Брэсцкая вобласць</t>
  </si>
  <si>
    <t>ВУП</t>
  </si>
  <si>
    <t>у працэнтах
да ВУП</t>
  </si>
  <si>
    <t>у бягучых цэнах,
млн. рублеў</t>
  </si>
  <si>
    <t>Валавы ўнутраны прадукт і валавы рэгіянальны прадукт па абласцях і г.Мінску</t>
  </si>
  <si>
    <t>2022 г.</t>
  </si>
  <si>
    <t>I квартал 2022 г.</t>
  </si>
  <si>
    <t xml:space="preserve">II квартал 2022 г. </t>
  </si>
  <si>
    <t xml:space="preserve">III квартал 2022 г. </t>
  </si>
  <si>
    <t xml:space="preserve">IV квартал 2022 г. </t>
  </si>
  <si>
    <t>у працэнтах
да 2021 г.
(у супастаўных цэнах)</t>
  </si>
  <si>
    <t>Індэксы фізічнага аб'ёму валавога ўнутранага прадукту
па відах эканамічнай дзейнасці</t>
  </si>
  <si>
    <t>індэкс фізічнага аб'ёму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</si>
</sst>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6"/>
    </xf>
    <xf numFmtId="0" fontId="2" fillId="0" borderId="12" xfId="0" applyFont="1" applyBorder="1" applyAlignment="1">
      <alignment horizontal="left" vertical="center" wrapText="1" indent="5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 indent="3"/>
    </xf>
    <xf numFmtId="0" fontId="2" fillId="0" borderId="12" xfId="0" applyFont="1" applyBorder="1" applyAlignment="1">
      <alignment horizontal="left" wrapText="1" indent="1"/>
    </xf>
    <xf numFmtId="0" fontId="2" fillId="0" borderId="14" xfId="0" applyFont="1" applyBorder="1" applyAlignment="1">
      <alignment horizontal="left" wrapText="1"/>
    </xf>
    <xf numFmtId="0" fontId="3" fillId="0" borderId="7" xfId="0" applyFont="1" applyBorder="1" applyAlignment="1" applyProtection="1">
      <alignment horizontal="right" wrapText="1"/>
      <protection locked="0"/>
    </xf>
    <xf numFmtId="164" fontId="3" fillId="0" borderId="7" xfId="0" applyNumberFormat="1" applyFont="1" applyBorder="1" applyAlignment="1" applyProtection="1">
      <alignment horizontal="right" wrapText="1"/>
      <protection locked="0"/>
    </xf>
    <xf numFmtId="0" fontId="2" fillId="0" borderId="12" xfId="0" applyFont="1" applyBorder="1" applyAlignment="1">
      <alignment horizontal="left" vertical="center" wrapText="1" indent="8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 indent="3"/>
    </xf>
    <xf numFmtId="0" fontId="2" fillId="0" borderId="3" xfId="0" applyFont="1" applyBorder="1" applyAlignment="1">
      <alignment horizontal="left" wrapText="1" indent="6"/>
    </xf>
    <xf numFmtId="0" fontId="2" fillId="0" borderId="3" xfId="0" applyFont="1" applyBorder="1" applyAlignment="1">
      <alignment horizontal="left" wrapText="1" indent="5"/>
    </xf>
    <xf numFmtId="0" fontId="2" fillId="0" borderId="9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 indent="6"/>
    </xf>
    <xf numFmtId="0" fontId="2" fillId="0" borderId="12" xfId="0" applyFont="1" applyBorder="1" applyAlignment="1">
      <alignment horizontal="left" wrapText="1" indent="2"/>
    </xf>
    <xf numFmtId="0" fontId="2" fillId="0" borderId="14" xfId="0" applyFont="1" applyBorder="1" applyAlignment="1">
      <alignment horizontal="left" wrapText="1" indent="2"/>
    </xf>
    <xf numFmtId="164" fontId="2" fillId="0" borderId="7" xfId="0" applyNumberFormat="1" applyFont="1" applyBorder="1" applyAlignment="1" applyProtection="1">
      <alignment horizontal="right" wrapText="1" indent="2"/>
      <protection locked="0"/>
    </xf>
    <xf numFmtId="164" fontId="2" fillId="0" borderId="10" xfId="0" applyNumberFormat="1" applyFont="1" applyBorder="1" applyAlignment="1" applyProtection="1">
      <alignment horizontal="right" wrapText="1" indent="2"/>
      <protection locked="0"/>
    </xf>
    <xf numFmtId="164" fontId="2" fillId="0" borderId="7" xfId="0" applyNumberFormat="1" applyFont="1" applyBorder="1" applyAlignment="1" applyProtection="1">
      <alignment horizontal="right" wrapText="1" indent="3"/>
      <protection locked="0"/>
    </xf>
    <xf numFmtId="3" fontId="2" fillId="0" borderId="13" xfId="0" applyNumberFormat="1" applyFont="1" applyBorder="1" applyAlignment="1" applyProtection="1">
      <alignment horizontal="right" wrapText="1" indent="2"/>
      <protection locked="0"/>
    </xf>
    <xf numFmtId="164" fontId="2" fillId="0" borderId="13" xfId="0" applyNumberFormat="1" applyFont="1" applyBorder="1" applyAlignment="1" applyProtection="1">
      <alignment horizontal="right" wrapText="1" indent="2"/>
      <protection locked="0"/>
    </xf>
    <xf numFmtId="164" fontId="2" fillId="0" borderId="15" xfId="0" applyNumberFormat="1" applyFont="1" applyBorder="1" applyAlignment="1" applyProtection="1">
      <alignment horizontal="right" wrapText="1" indent="2"/>
      <protection locked="0"/>
    </xf>
    <xf numFmtId="164" fontId="2" fillId="0" borderId="13" xfId="0" applyNumberFormat="1" applyFont="1" applyBorder="1" applyAlignment="1" applyProtection="1">
      <alignment horizontal="right" wrapText="1" indent="1"/>
      <protection locked="0"/>
    </xf>
    <xf numFmtId="164" fontId="2" fillId="0" borderId="12" xfId="0" applyNumberFormat="1" applyFont="1" applyBorder="1" applyAlignment="1" applyProtection="1">
      <alignment horizontal="right" wrapText="1" indent="1"/>
      <protection locked="0"/>
    </xf>
    <xf numFmtId="164" fontId="2" fillId="0" borderId="15" xfId="0" applyNumberFormat="1" applyFont="1" applyBorder="1" applyAlignment="1" applyProtection="1">
      <alignment horizontal="right" wrapText="1" indent="1"/>
      <protection locked="0"/>
    </xf>
    <xf numFmtId="164" fontId="2" fillId="0" borderId="14" xfId="0" applyNumberFormat="1" applyFont="1" applyBorder="1" applyAlignment="1" applyProtection="1">
      <alignment horizontal="right" wrapText="1" indent="1"/>
      <protection locked="0"/>
    </xf>
    <xf numFmtId="164" fontId="3" fillId="0" borderId="7" xfId="0" applyNumberFormat="1" applyFont="1" applyBorder="1" applyAlignment="1">
      <alignment horizontal="right" wrapText="1" indent="3"/>
    </xf>
    <xf numFmtId="164" fontId="3" fillId="0" borderId="7" xfId="0" applyNumberFormat="1" applyFont="1" applyBorder="1" applyAlignment="1" applyProtection="1">
      <alignment horizontal="right" wrapText="1" indent="3"/>
      <protection locked="0"/>
    </xf>
    <xf numFmtId="164" fontId="3" fillId="0" borderId="10" xfId="0" applyNumberFormat="1" applyFont="1" applyBorder="1" applyAlignment="1" applyProtection="1">
      <alignment horizontal="right" wrapText="1" indent="3"/>
      <protection locked="0"/>
    </xf>
    <xf numFmtId="0" fontId="2" fillId="0" borderId="5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right" wrapText="1" indent="2"/>
    </xf>
    <xf numFmtId="164" fontId="3" fillId="0" borderId="7" xfId="0" applyNumberFormat="1" applyFont="1" applyBorder="1" applyAlignment="1">
      <alignment horizontal="right" wrapText="1" indent="2"/>
    </xf>
    <xf numFmtId="164" fontId="3" fillId="0" borderId="9" xfId="0" applyNumberFormat="1" applyFont="1" applyBorder="1" applyAlignment="1">
      <alignment horizontal="right" wrapText="1" indent="2"/>
    </xf>
    <xf numFmtId="164" fontId="2" fillId="0" borderId="14" xfId="0" quotePrefix="1" applyNumberFormat="1" applyFont="1" applyBorder="1" applyAlignment="1" applyProtection="1">
      <alignment horizontal="right" wrapText="1" indent="2"/>
      <protection locked="0"/>
    </xf>
    <xf numFmtId="0" fontId="4" fillId="0" borderId="12" xfId="0" applyFont="1" applyBorder="1" applyAlignment="1">
      <alignment horizontal="right" vertical="center" wrapText="1"/>
    </xf>
    <xf numFmtId="164" fontId="2" fillId="0" borderId="14" xfId="0" applyNumberFormat="1" applyFont="1" applyBorder="1" applyAlignment="1" applyProtection="1">
      <alignment horizontal="right" wrapText="1" indent="2"/>
      <protection locked="0"/>
    </xf>
    <xf numFmtId="164" fontId="2" fillId="0" borderId="10" xfId="0" applyNumberFormat="1" applyFont="1" applyBorder="1" applyAlignment="1" applyProtection="1">
      <alignment horizontal="right" wrapText="1" indent="4"/>
      <protection locked="0"/>
    </xf>
    <xf numFmtId="0" fontId="2" fillId="0" borderId="9" xfId="0" applyFont="1" applyBorder="1" applyAlignment="1">
      <alignment horizontal="left" vertical="center" wrapText="1" indent="2"/>
    </xf>
    <xf numFmtId="164" fontId="2" fillId="0" borderId="7" xfId="0" applyNumberFormat="1" applyFont="1" applyBorder="1" applyAlignment="1" applyProtection="1">
      <alignment horizontal="right" wrapText="1" indent="4"/>
      <protection locked="0"/>
    </xf>
    <xf numFmtId="164" fontId="2" fillId="0" borderId="7" xfId="0" applyNumberFormat="1" applyFont="1" applyBorder="1" applyAlignment="1" applyProtection="1">
      <alignment horizontal="right" wrapText="1" indent="1"/>
      <protection locked="0"/>
    </xf>
    <xf numFmtId="0" fontId="2" fillId="0" borderId="3" xfId="0" applyFont="1" applyBorder="1" applyAlignment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right" wrapText="1" indent="4"/>
      <protection locked="0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top" wrapText="1"/>
    </xf>
    <xf numFmtId="164" fontId="2" fillId="0" borderId="10" xfId="0" applyNumberFormat="1" applyFont="1" applyBorder="1" applyAlignment="1" applyProtection="1">
      <alignment horizontal="right" wrapText="1" indent="1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sqref="A1:D1"/>
    </sheetView>
  </sheetViews>
  <sheetFormatPr defaultRowHeight="15" x14ac:dyDescent="0.25"/>
  <cols>
    <col min="1" max="1" width="25.7109375" customWidth="1"/>
    <col min="2" max="4" width="15.7109375" customWidth="1"/>
  </cols>
  <sheetData>
    <row r="1" spans="1:4" ht="30" customHeight="1" x14ac:dyDescent="0.25">
      <c r="A1" s="63" t="s">
        <v>4</v>
      </c>
      <c r="B1" s="63"/>
      <c r="C1" s="63"/>
      <c r="D1" s="63"/>
    </row>
    <row r="3" spans="1:4" ht="20.100000000000001" customHeight="1" x14ac:dyDescent="0.25">
      <c r="A3" s="64" t="s">
        <v>57</v>
      </c>
      <c r="B3" s="64"/>
      <c r="C3" s="64"/>
      <c r="D3" s="64"/>
    </row>
    <row r="4" spans="1:4" ht="15.75" thickBot="1" x14ac:dyDescent="0.3"/>
    <row r="5" spans="1:4" ht="50.1" customHeight="1" thickBot="1" x14ac:dyDescent="0.3">
      <c r="A5" s="7"/>
      <c r="B5" s="8" t="s">
        <v>27</v>
      </c>
      <c r="C5" s="61" t="s">
        <v>47</v>
      </c>
      <c r="D5" s="62"/>
    </row>
    <row r="6" spans="1:4" ht="50.1" customHeight="1" thickBot="1" x14ac:dyDescent="0.3">
      <c r="A6" s="9"/>
      <c r="B6" s="10"/>
      <c r="C6" s="11" t="s">
        <v>80</v>
      </c>
      <c r="D6" s="12" t="s">
        <v>53</v>
      </c>
    </row>
    <row r="7" spans="1:4" ht="24.95" customHeight="1" x14ac:dyDescent="0.25">
      <c r="A7" s="1" t="s">
        <v>55</v>
      </c>
      <c r="B7" s="19"/>
      <c r="C7" s="19"/>
      <c r="D7" s="19"/>
    </row>
    <row r="8" spans="1:4" ht="20.100000000000001" customHeight="1" x14ac:dyDescent="0.25">
      <c r="A8" s="13" t="s">
        <v>0</v>
      </c>
      <c r="B8" s="44">
        <v>37529.699999999997</v>
      </c>
      <c r="C8" s="40">
        <v>101.5</v>
      </c>
      <c r="D8" s="40">
        <v>112</v>
      </c>
    </row>
    <row r="9" spans="1:4" ht="20.100000000000001" customHeight="1" x14ac:dyDescent="0.25">
      <c r="A9" s="13" t="s">
        <v>1</v>
      </c>
      <c r="B9" s="44">
        <v>41861.800000000003</v>
      </c>
      <c r="C9" s="40">
        <v>106.16202355568143</v>
      </c>
      <c r="D9" s="40">
        <v>114.6</v>
      </c>
    </row>
    <row r="10" spans="1:4" ht="20.100000000000001" customHeight="1" x14ac:dyDescent="0.25">
      <c r="A10" s="13" t="s">
        <v>2</v>
      </c>
      <c r="B10" s="45">
        <v>47872.600000000006</v>
      </c>
      <c r="C10" s="40">
        <v>101.2</v>
      </c>
      <c r="D10" s="40">
        <v>115.7</v>
      </c>
    </row>
    <row r="11" spans="1:4" ht="20.100000000000001" customHeight="1" x14ac:dyDescent="0.25">
      <c r="A11" s="13" t="s">
        <v>3</v>
      </c>
      <c r="B11" s="45">
        <v>49614.9</v>
      </c>
      <c r="C11" s="32">
        <v>101.30799502209906</v>
      </c>
      <c r="D11" s="41">
        <v>118.2</v>
      </c>
    </row>
    <row r="12" spans="1:4" ht="20.100000000000001" customHeight="1" x14ac:dyDescent="0.25">
      <c r="A12" s="13" t="s">
        <v>5</v>
      </c>
      <c r="B12" s="45">
        <v>176879</v>
      </c>
      <c r="C12" s="41">
        <v>102.4</v>
      </c>
      <c r="D12" s="41">
        <v>115.3</v>
      </c>
    </row>
    <row r="13" spans="1:4" ht="24.95" customHeight="1" x14ac:dyDescent="0.25">
      <c r="A13" s="1" t="s">
        <v>73</v>
      </c>
      <c r="B13" s="20"/>
      <c r="C13" s="20"/>
      <c r="D13" s="20"/>
    </row>
    <row r="14" spans="1:4" ht="20.100000000000001" customHeight="1" x14ac:dyDescent="0.25">
      <c r="A14" s="13" t="s">
        <v>0</v>
      </c>
      <c r="B14" s="44">
        <v>43395.5</v>
      </c>
      <c r="C14" s="40">
        <v>99.6</v>
      </c>
      <c r="D14" s="40">
        <v>116.1</v>
      </c>
    </row>
    <row r="15" spans="1:4" ht="20.100000000000001" customHeight="1" x14ac:dyDescent="0.25">
      <c r="A15" s="13" t="s">
        <v>1</v>
      </c>
      <c r="B15" s="44">
        <v>43777.4</v>
      </c>
      <c r="C15" s="40">
        <v>92</v>
      </c>
      <c r="D15" s="40">
        <v>113.7</v>
      </c>
    </row>
    <row r="16" spans="1:4" ht="20.100000000000001" customHeight="1" x14ac:dyDescent="0.25">
      <c r="A16" s="13" t="s">
        <v>2</v>
      </c>
      <c r="B16" s="44">
        <v>52305.700000000012</v>
      </c>
      <c r="C16" s="40">
        <v>94.6</v>
      </c>
      <c r="D16" s="40">
        <v>115.6</v>
      </c>
    </row>
    <row r="17" spans="1:4" ht="20.100000000000001" customHeight="1" x14ac:dyDescent="0.25">
      <c r="A17" s="13" t="s">
        <v>3</v>
      </c>
      <c r="B17" s="44">
        <v>51895.399999999994</v>
      </c>
      <c r="C17" s="41">
        <v>95.5</v>
      </c>
      <c r="D17" s="41">
        <v>109.6</v>
      </c>
    </row>
    <row r="18" spans="1:4" ht="20.100000000000001" customHeight="1" thickBot="1" x14ac:dyDescent="0.3">
      <c r="A18" s="14" t="s">
        <v>5</v>
      </c>
      <c r="B18" s="46">
        <v>191374</v>
      </c>
      <c r="C18" s="42">
        <v>95.3</v>
      </c>
      <c r="D18" s="42">
        <v>113.6</v>
      </c>
    </row>
    <row r="19" spans="1:4" ht="15.75" thickTop="1" x14ac:dyDescent="0.25"/>
  </sheetData>
  <mergeCells count="3">
    <mergeCell ref="C5:D5"/>
    <mergeCell ref="A1:D1"/>
    <mergeCell ref="A3:D3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D1"/>
    </sheetView>
  </sheetViews>
  <sheetFormatPr defaultRowHeight="15" x14ac:dyDescent="0.25"/>
  <cols>
    <col min="1" max="1" width="32.7109375" customWidth="1"/>
    <col min="2" max="3" width="15.7109375" customWidth="1"/>
    <col min="4" max="4" width="18.7109375" customWidth="1"/>
  </cols>
  <sheetData>
    <row r="1" spans="1:5" ht="39.950000000000003" customHeight="1" x14ac:dyDescent="0.25">
      <c r="A1" s="71" t="s">
        <v>72</v>
      </c>
      <c r="B1" s="71"/>
      <c r="C1" s="71"/>
      <c r="D1" s="71"/>
    </row>
    <row r="2" spans="1:5" ht="15.75" thickBot="1" x14ac:dyDescent="0.3"/>
    <row r="3" spans="1:5" ht="20.100000000000001" customHeight="1" thickBot="1" x14ac:dyDescent="0.3">
      <c r="A3" s="58"/>
      <c r="B3" s="68" t="s">
        <v>73</v>
      </c>
      <c r="C3" s="69"/>
      <c r="D3" s="70"/>
    </row>
    <row r="4" spans="1:5" ht="65.099999999999994" customHeight="1" thickBot="1" x14ac:dyDescent="0.3">
      <c r="A4" s="9"/>
      <c r="B4" s="43" t="s">
        <v>71</v>
      </c>
      <c r="C4" s="11" t="s">
        <v>70</v>
      </c>
      <c r="D4" s="11" t="s">
        <v>78</v>
      </c>
      <c r="E4" s="57"/>
    </row>
    <row r="5" spans="1:5" ht="20.100000000000001" customHeight="1" x14ac:dyDescent="0.25">
      <c r="A5" s="56" t="s">
        <v>69</v>
      </c>
      <c r="B5" s="53">
        <f>B6+B7+B8+B9+B10+B11+B12</f>
        <v>191374</v>
      </c>
      <c r="C5" s="55">
        <f>C6+C7+C8+C9+C10+C11+C12</f>
        <v>100</v>
      </c>
      <c r="D5" s="52">
        <v>95.3</v>
      </c>
    </row>
    <row r="6" spans="1:5" ht="20.100000000000001" customHeight="1" x14ac:dyDescent="0.25">
      <c r="A6" s="54" t="s">
        <v>68</v>
      </c>
      <c r="B6" s="53">
        <v>21791.4</v>
      </c>
      <c r="C6" s="52">
        <v>11.4</v>
      </c>
      <c r="D6" s="52">
        <v>98.2</v>
      </c>
    </row>
    <row r="7" spans="1:5" ht="20.100000000000001" customHeight="1" x14ac:dyDescent="0.25">
      <c r="A7" s="54" t="s">
        <v>67</v>
      </c>
      <c r="B7" s="53">
        <v>16643.099999999999</v>
      </c>
      <c r="C7" s="52">
        <v>8.6999999999999993</v>
      </c>
      <c r="D7" s="52">
        <v>98</v>
      </c>
    </row>
    <row r="8" spans="1:5" ht="20.100000000000001" customHeight="1" x14ac:dyDescent="0.25">
      <c r="A8" s="54" t="s">
        <v>66</v>
      </c>
      <c r="B8" s="53">
        <v>22643.4</v>
      </c>
      <c r="C8" s="52">
        <v>11.8</v>
      </c>
      <c r="D8" s="52">
        <v>96.8</v>
      </c>
    </row>
    <row r="9" spans="1:5" ht="20.100000000000001" customHeight="1" x14ac:dyDescent="0.25">
      <c r="A9" s="54" t="s">
        <v>65</v>
      </c>
      <c r="B9" s="53">
        <v>20321.599999999999</v>
      </c>
      <c r="C9" s="52">
        <v>10.6</v>
      </c>
      <c r="D9" s="52">
        <v>96.6</v>
      </c>
    </row>
    <row r="10" spans="1:5" ht="20.100000000000001" customHeight="1" x14ac:dyDescent="0.25">
      <c r="A10" s="54" t="s">
        <v>64</v>
      </c>
      <c r="B10" s="53">
        <v>58910.6</v>
      </c>
      <c r="C10" s="52">
        <v>30.8</v>
      </c>
      <c r="D10" s="52">
        <v>93.8</v>
      </c>
    </row>
    <row r="11" spans="1:5" ht="20.100000000000001" customHeight="1" x14ac:dyDescent="0.25">
      <c r="A11" s="54" t="s">
        <v>63</v>
      </c>
      <c r="B11" s="53">
        <v>35868.1</v>
      </c>
      <c r="C11" s="52">
        <v>18.8</v>
      </c>
      <c r="D11" s="52">
        <v>91</v>
      </c>
    </row>
    <row r="12" spans="1:5" ht="20.100000000000001" customHeight="1" thickBot="1" x14ac:dyDescent="0.3">
      <c r="A12" s="51" t="s">
        <v>62</v>
      </c>
      <c r="B12" s="60">
        <v>15195.8</v>
      </c>
      <c r="C12" s="50">
        <v>7.9</v>
      </c>
      <c r="D12" s="50">
        <v>97.4</v>
      </c>
    </row>
    <row r="13" spans="1:5" ht="15.75" thickTop="1" x14ac:dyDescent="0.25"/>
  </sheetData>
  <mergeCells count="2">
    <mergeCell ref="B3:D3"/>
    <mergeCell ref="A1:D1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  <col min="18" max="18" width="7.28515625" customWidth="1"/>
  </cols>
  <sheetData>
    <row r="1" spans="1:6" ht="39.950000000000003" customHeight="1" x14ac:dyDescent="0.25">
      <c r="A1" s="63" t="s">
        <v>28</v>
      </c>
      <c r="B1" s="63"/>
      <c r="C1" s="63"/>
      <c r="D1" s="63"/>
      <c r="E1" s="63"/>
      <c r="F1" s="63"/>
    </row>
    <row r="2" spans="1:6" ht="9.9499999999999993" customHeight="1" x14ac:dyDescent="0.25"/>
    <row r="3" spans="1:6" x14ac:dyDescent="0.25">
      <c r="A3" s="65" t="s">
        <v>7</v>
      </c>
      <c r="B3" s="65"/>
      <c r="C3" s="65"/>
      <c r="D3" s="65"/>
      <c r="E3" s="65"/>
      <c r="F3" s="65"/>
    </row>
    <row r="4" spans="1:6" ht="9.9499999999999993" customHeight="1" thickBot="1" x14ac:dyDescent="0.3"/>
    <row r="5" spans="1:6" ht="35.1" customHeight="1" thickBot="1" x14ac:dyDescent="0.3">
      <c r="A5" s="11"/>
      <c r="B5" s="12" t="s">
        <v>74</v>
      </c>
      <c r="C5" s="12" t="s">
        <v>75</v>
      </c>
      <c r="D5" s="12" t="s">
        <v>76</v>
      </c>
      <c r="E5" s="12" t="s">
        <v>77</v>
      </c>
      <c r="F5" s="11" t="s">
        <v>73</v>
      </c>
    </row>
    <row r="6" spans="1:6" ht="20.100000000000001" customHeight="1" x14ac:dyDescent="0.25">
      <c r="A6" s="15" t="s">
        <v>8</v>
      </c>
      <c r="B6" s="36">
        <f>B8+B15+B29</f>
        <v>43395.5</v>
      </c>
      <c r="C6" s="36">
        <f t="shared" ref="C6:F6" si="0">C8+C15+C29</f>
        <v>43777.399999999994</v>
      </c>
      <c r="D6" s="36">
        <f t="shared" si="0"/>
        <v>52305.7</v>
      </c>
      <c r="E6" s="36">
        <f t="shared" si="0"/>
        <v>51895.399999999994</v>
      </c>
      <c r="F6" s="36">
        <f t="shared" si="0"/>
        <v>191374</v>
      </c>
    </row>
    <row r="7" spans="1:6" ht="20.100000000000001" customHeight="1" x14ac:dyDescent="0.25">
      <c r="A7" s="16" t="s">
        <v>9</v>
      </c>
      <c r="B7" s="36"/>
      <c r="C7" s="36"/>
      <c r="D7" s="36"/>
      <c r="E7" s="36"/>
      <c r="F7" s="36"/>
    </row>
    <row r="8" spans="1:6" ht="20.100000000000001" customHeight="1" x14ac:dyDescent="0.25">
      <c r="A8" s="15" t="s">
        <v>30</v>
      </c>
      <c r="B8" s="36">
        <f>B9+B10+B11+B12+B13+B14</f>
        <v>15925.8</v>
      </c>
      <c r="C8" s="36">
        <f t="shared" ref="C8:F8" si="1">C9+C10+C11+C12+C13+C14</f>
        <v>16985.099999999999</v>
      </c>
      <c r="D8" s="36">
        <f t="shared" si="1"/>
        <v>23967.8</v>
      </c>
      <c r="E8" s="36">
        <f t="shared" si="1"/>
        <v>21383.999999999996</v>
      </c>
      <c r="F8" s="36">
        <f t="shared" si="1"/>
        <v>78262.699999999983</v>
      </c>
    </row>
    <row r="9" spans="1:6" ht="35.1" customHeight="1" x14ac:dyDescent="0.25">
      <c r="A9" s="17" t="s">
        <v>32</v>
      </c>
      <c r="B9" s="36">
        <v>1442.1</v>
      </c>
      <c r="C9" s="36">
        <v>1494.1</v>
      </c>
      <c r="D9" s="36">
        <v>7961.6</v>
      </c>
      <c r="E9" s="36">
        <v>3853.7000000000007</v>
      </c>
      <c r="F9" s="36">
        <f>B9+C9+D9+E9</f>
        <v>14751.5</v>
      </c>
    </row>
    <row r="10" spans="1:6" ht="35.1" customHeight="1" x14ac:dyDescent="0.25">
      <c r="A10" s="17" t="s">
        <v>33</v>
      </c>
      <c r="B10" s="36">
        <v>372.8</v>
      </c>
      <c r="C10" s="36">
        <v>378.7</v>
      </c>
      <c r="D10" s="36">
        <v>372.5</v>
      </c>
      <c r="E10" s="36">
        <v>388</v>
      </c>
      <c r="F10" s="36">
        <f t="shared" ref="F10:F28" si="2">B10+C10+D10+E10</f>
        <v>1512</v>
      </c>
    </row>
    <row r="11" spans="1:6" ht="20.100000000000001" customHeight="1" x14ac:dyDescent="0.25">
      <c r="A11" s="17" t="s">
        <v>34</v>
      </c>
      <c r="B11" s="36">
        <v>10280.6</v>
      </c>
      <c r="C11" s="36">
        <v>11393.8</v>
      </c>
      <c r="D11" s="36">
        <v>11841.6</v>
      </c>
      <c r="E11" s="36">
        <v>12443.199999999997</v>
      </c>
      <c r="F11" s="36">
        <f t="shared" si="2"/>
        <v>45959.199999999997</v>
      </c>
    </row>
    <row r="12" spans="1:6" ht="50.1" customHeight="1" x14ac:dyDescent="0.25">
      <c r="A12" s="17" t="s">
        <v>35</v>
      </c>
      <c r="B12" s="36">
        <v>1745.3</v>
      </c>
      <c r="C12" s="36">
        <v>1207.0999999999999</v>
      </c>
      <c r="D12" s="36">
        <v>1109.2</v>
      </c>
      <c r="E12" s="36">
        <v>1522.3000000000002</v>
      </c>
      <c r="F12" s="36">
        <f t="shared" si="2"/>
        <v>5583.9</v>
      </c>
    </row>
    <row r="13" spans="1:6" ht="65.099999999999994" customHeight="1" x14ac:dyDescent="0.25">
      <c r="A13" s="17" t="s">
        <v>48</v>
      </c>
      <c r="B13" s="36">
        <v>329.8</v>
      </c>
      <c r="C13" s="36">
        <v>302.89999999999998</v>
      </c>
      <c r="D13" s="36">
        <v>301.60000000000002</v>
      </c>
      <c r="E13" s="36">
        <v>269.60000000000002</v>
      </c>
      <c r="F13" s="36">
        <f>B13+C13+D13+E13</f>
        <v>1203.9000000000001</v>
      </c>
    </row>
    <row r="14" spans="1:6" ht="20.100000000000001" customHeight="1" x14ac:dyDescent="0.25">
      <c r="A14" s="17" t="s">
        <v>36</v>
      </c>
      <c r="B14" s="36">
        <v>1755.2</v>
      </c>
      <c r="C14" s="36">
        <v>2208.5</v>
      </c>
      <c r="D14" s="36">
        <v>2381.3000000000002</v>
      </c>
      <c r="E14" s="36">
        <v>2907.2000000000007</v>
      </c>
      <c r="F14" s="36">
        <f t="shared" si="2"/>
        <v>9252.2000000000007</v>
      </c>
    </row>
    <row r="15" spans="1:6" ht="20.100000000000001" customHeight="1" x14ac:dyDescent="0.25">
      <c r="A15" s="15" t="s">
        <v>31</v>
      </c>
      <c r="B15" s="36">
        <f>B16+B17+B18+B19+B20+B21+B22+B23+B24+B25+B26+B27+B28</f>
        <v>21779.600000000002</v>
      </c>
      <c r="C15" s="36">
        <f t="shared" ref="C15:F15" si="3">C16+C17+C18+C19+C20+C21+C22+C23+C24+C25+C26+C27+C28</f>
        <v>22928.999999999996</v>
      </c>
      <c r="D15" s="36">
        <f t="shared" si="3"/>
        <v>22890.100000000002</v>
      </c>
      <c r="E15" s="36">
        <f t="shared" si="3"/>
        <v>24789.1</v>
      </c>
      <c r="F15" s="36">
        <f t="shared" si="3"/>
        <v>92387.800000000017</v>
      </c>
    </row>
    <row r="16" spans="1:6" ht="50.1" customHeight="1" x14ac:dyDescent="0.25">
      <c r="A16" s="17" t="s">
        <v>37</v>
      </c>
      <c r="B16" s="36">
        <v>4091.6</v>
      </c>
      <c r="C16" s="36">
        <v>4494.2</v>
      </c>
      <c r="D16" s="36">
        <v>4678.1000000000004</v>
      </c>
      <c r="E16" s="36">
        <v>5004.1999999999989</v>
      </c>
      <c r="F16" s="36">
        <f>B16+C16+D16+E16</f>
        <v>18268.099999999999</v>
      </c>
    </row>
    <row r="17" spans="1:6" ht="50.1" customHeight="1" x14ac:dyDescent="0.25">
      <c r="A17" s="17" t="s">
        <v>54</v>
      </c>
      <c r="B17" s="36">
        <v>2431.6</v>
      </c>
      <c r="C17" s="36">
        <v>2213.1999999999998</v>
      </c>
      <c r="D17" s="36">
        <v>2333</v>
      </c>
      <c r="E17" s="36">
        <v>2566</v>
      </c>
      <c r="F17" s="36">
        <f t="shared" si="2"/>
        <v>9543.7999999999993</v>
      </c>
    </row>
    <row r="18" spans="1:6" ht="35.1" customHeight="1" x14ac:dyDescent="0.25">
      <c r="A18" s="17" t="s">
        <v>49</v>
      </c>
      <c r="B18" s="36">
        <v>371.1</v>
      </c>
      <c r="C18" s="36">
        <v>454.6</v>
      </c>
      <c r="D18" s="36">
        <v>547.6</v>
      </c>
      <c r="E18" s="36">
        <v>521.99999999999977</v>
      </c>
      <c r="F18" s="36">
        <f t="shared" si="2"/>
        <v>1895.3</v>
      </c>
    </row>
    <row r="19" spans="1:6" ht="20.100000000000001" customHeight="1" x14ac:dyDescent="0.25">
      <c r="A19" s="17" t="s">
        <v>38</v>
      </c>
      <c r="B19" s="36">
        <v>3439.1</v>
      </c>
      <c r="C19" s="36">
        <v>3226.5</v>
      </c>
      <c r="D19" s="36">
        <v>2840.9</v>
      </c>
      <c r="E19" s="36">
        <v>3214.2999999999993</v>
      </c>
      <c r="F19" s="36">
        <f t="shared" si="2"/>
        <v>12720.8</v>
      </c>
    </row>
    <row r="20" spans="1:6" ht="35.1" customHeight="1" x14ac:dyDescent="0.25">
      <c r="A20" s="17" t="s">
        <v>39</v>
      </c>
      <c r="B20" s="36">
        <v>1203.7</v>
      </c>
      <c r="C20" s="36">
        <v>1118.8</v>
      </c>
      <c r="D20" s="36">
        <v>1552.3</v>
      </c>
      <c r="E20" s="36">
        <v>1291.5999999999995</v>
      </c>
      <c r="F20" s="36">
        <f t="shared" si="2"/>
        <v>5166.3999999999996</v>
      </c>
    </row>
    <row r="21" spans="1:6" ht="35.1" customHeight="1" x14ac:dyDescent="0.25">
      <c r="A21" s="17" t="s">
        <v>40</v>
      </c>
      <c r="B21" s="36">
        <v>2724.4</v>
      </c>
      <c r="C21" s="36">
        <v>2684.1</v>
      </c>
      <c r="D21" s="36">
        <v>2915.1</v>
      </c>
      <c r="E21" s="36">
        <v>3087.5</v>
      </c>
      <c r="F21" s="36">
        <f t="shared" si="2"/>
        <v>11411.1</v>
      </c>
    </row>
    <row r="22" spans="1:6" ht="35.1" customHeight="1" x14ac:dyDescent="0.25">
      <c r="A22" s="17" t="s">
        <v>41</v>
      </c>
      <c r="B22" s="36">
        <v>1027.8</v>
      </c>
      <c r="C22" s="36">
        <v>1178.5999999999999</v>
      </c>
      <c r="D22" s="36">
        <v>1225.4000000000001</v>
      </c>
      <c r="E22" s="36">
        <v>1459.3000000000006</v>
      </c>
      <c r="F22" s="36">
        <f t="shared" si="2"/>
        <v>4891.1000000000004</v>
      </c>
    </row>
    <row r="23" spans="1:6" ht="50.1" customHeight="1" x14ac:dyDescent="0.25">
      <c r="A23" s="17" t="s">
        <v>42</v>
      </c>
      <c r="B23" s="36">
        <v>574</v>
      </c>
      <c r="C23" s="36">
        <v>646.1</v>
      </c>
      <c r="D23" s="36">
        <v>673.5</v>
      </c>
      <c r="E23" s="36">
        <v>754.09999999999991</v>
      </c>
      <c r="F23" s="36">
        <f t="shared" si="2"/>
        <v>2647.7</v>
      </c>
    </row>
    <row r="24" spans="1:6" ht="20.100000000000001" customHeight="1" x14ac:dyDescent="0.25">
      <c r="A24" s="17" t="s">
        <v>43</v>
      </c>
      <c r="B24" s="36">
        <v>1637.9</v>
      </c>
      <c r="C24" s="36">
        <v>1846.5</v>
      </c>
      <c r="D24" s="36">
        <v>1819.3</v>
      </c>
      <c r="E24" s="36">
        <v>1989.9000000000005</v>
      </c>
      <c r="F24" s="36">
        <f t="shared" si="2"/>
        <v>7293.6</v>
      </c>
    </row>
    <row r="25" spans="1:6" ht="20.100000000000001" customHeight="1" x14ac:dyDescent="0.25">
      <c r="A25" s="17" t="s">
        <v>44</v>
      </c>
      <c r="B25" s="36">
        <v>1773.8</v>
      </c>
      <c r="C25" s="36">
        <v>2397.8000000000002</v>
      </c>
      <c r="D25" s="36">
        <v>1538.8</v>
      </c>
      <c r="E25" s="36">
        <v>2063.0999999999995</v>
      </c>
      <c r="F25" s="36">
        <f t="shared" si="2"/>
        <v>7773.5</v>
      </c>
    </row>
    <row r="26" spans="1:6" ht="35.1" customHeight="1" x14ac:dyDescent="0.25">
      <c r="A26" s="17" t="s">
        <v>45</v>
      </c>
      <c r="B26" s="36">
        <v>1810.9</v>
      </c>
      <c r="C26" s="36">
        <v>1898</v>
      </c>
      <c r="D26" s="36">
        <v>1911.4</v>
      </c>
      <c r="E26" s="36">
        <v>1928.1999999999998</v>
      </c>
      <c r="F26" s="36">
        <f t="shared" si="2"/>
        <v>7548.5</v>
      </c>
    </row>
    <row r="27" spans="1:6" ht="35.1" customHeight="1" x14ac:dyDescent="0.25">
      <c r="A27" s="17" t="s">
        <v>46</v>
      </c>
      <c r="B27" s="36">
        <v>386.8</v>
      </c>
      <c r="C27" s="36">
        <v>447.5</v>
      </c>
      <c r="D27" s="36">
        <v>493.4</v>
      </c>
      <c r="E27" s="36">
        <v>508.90000000000009</v>
      </c>
      <c r="F27" s="36">
        <f t="shared" si="2"/>
        <v>1836.6</v>
      </c>
    </row>
    <row r="28" spans="1:6" ht="35.1" customHeight="1" x14ac:dyDescent="0.25">
      <c r="A28" s="17" t="s">
        <v>50</v>
      </c>
      <c r="B28" s="36">
        <v>306.90000000000003</v>
      </c>
      <c r="C28" s="36">
        <v>323.10000000000002</v>
      </c>
      <c r="D28" s="36">
        <v>361.3</v>
      </c>
      <c r="E28" s="36">
        <v>400</v>
      </c>
      <c r="F28" s="36">
        <f t="shared" si="2"/>
        <v>1391.3</v>
      </c>
    </row>
    <row r="29" spans="1:6" ht="20.100000000000001" customHeight="1" thickBot="1" x14ac:dyDescent="0.3">
      <c r="A29" s="18" t="s">
        <v>29</v>
      </c>
      <c r="B29" s="38">
        <v>5690.1</v>
      </c>
      <c r="C29" s="38">
        <v>3863.3</v>
      </c>
      <c r="D29" s="38">
        <v>5447.7999999999993</v>
      </c>
      <c r="E29" s="38">
        <v>5722.2999999999993</v>
      </c>
      <c r="F29" s="38">
        <f>B29+C29+D29+E29</f>
        <v>20723.5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scale="94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39.950000000000003" customHeight="1" x14ac:dyDescent="0.25">
      <c r="A1" s="63" t="s">
        <v>58</v>
      </c>
      <c r="B1" s="63"/>
      <c r="C1" s="63"/>
      <c r="D1" s="63"/>
      <c r="E1" s="63"/>
      <c r="F1" s="63"/>
    </row>
    <row r="2" spans="1:6" ht="9.9499999999999993" customHeight="1" x14ac:dyDescent="0.25"/>
    <row r="3" spans="1:6" ht="15" customHeight="1" x14ac:dyDescent="0.25">
      <c r="A3" s="65" t="s">
        <v>23</v>
      </c>
      <c r="B3" s="65"/>
      <c r="C3" s="65"/>
      <c r="D3" s="65"/>
      <c r="E3" s="65"/>
      <c r="F3" s="65"/>
    </row>
    <row r="4" spans="1:6" ht="9.9499999999999993" customHeight="1" thickBot="1" x14ac:dyDescent="0.3"/>
    <row r="5" spans="1:6" ht="35.1" customHeight="1" thickBot="1" x14ac:dyDescent="0.3">
      <c r="A5" s="11"/>
      <c r="B5" s="59" t="s">
        <v>74</v>
      </c>
      <c r="C5" s="59" t="s">
        <v>75</v>
      </c>
      <c r="D5" s="59" t="s">
        <v>76</v>
      </c>
      <c r="E5" s="59" t="s">
        <v>77</v>
      </c>
      <c r="F5" s="11" t="s">
        <v>73</v>
      </c>
    </row>
    <row r="6" spans="1:6" ht="20.100000000000001" customHeight="1" x14ac:dyDescent="0.25">
      <c r="A6" s="15" t="s">
        <v>8</v>
      </c>
      <c r="B6" s="33">
        <f>B8+B15+B29</f>
        <v>100</v>
      </c>
      <c r="C6" s="33">
        <f t="shared" ref="C6:F6" si="0">C8+C15+C29</f>
        <v>100.00000000000001</v>
      </c>
      <c r="D6" s="33">
        <f t="shared" si="0"/>
        <v>100.00000000000001</v>
      </c>
      <c r="E6" s="33">
        <f t="shared" si="0"/>
        <v>100</v>
      </c>
      <c r="F6" s="33">
        <f t="shared" si="0"/>
        <v>99.999999999999986</v>
      </c>
    </row>
    <row r="7" spans="1:6" ht="20.100000000000001" customHeight="1" x14ac:dyDescent="0.25">
      <c r="A7" s="16" t="s">
        <v>9</v>
      </c>
      <c r="B7" s="34"/>
      <c r="C7" s="34"/>
      <c r="D7" s="34"/>
      <c r="E7" s="34"/>
      <c r="F7" s="34"/>
    </row>
    <row r="8" spans="1:6" ht="20.100000000000001" customHeight="1" x14ac:dyDescent="0.25">
      <c r="A8" s="15" t="s">
        <v>30</v>
      </c>
      <c r="B8" s="34">
        <f>B9+B10+B11+B12+B13+B14</f>
        <v>36.699999999999996</v>
      </c>
      <c r="C8" s="34">
        <f t="shared" ref="C8:F8" si="1">C9+C10+C11+C12+C13+C14</f>
        <v>38.800000000000004</v>
      </c>
      <c r="D8" s="34">
        <f t="shared" si="1"/>
        <v>45.800000000000004</v>
      </c>
      <c r="E8" s="34">
        <f t="shared" si="1"/>
        <v>41.2</v>
      </c>
      <c r="F8" s="34">
        <f t="shared" si="1"/>
        <v>40.9</v>
      </c>
    </row>
    <row r="9" spans="1:6" ht="35.1" customHeight="1" x14ac:dyDescent="0.25">
      <c r="A9" s="17" t="s">
        <v>32</v>
      </c>
      <c r="B9" s="34">
        <v>3.3</v>
      </c>
      <c r="C9" s="34">
        <v>3.4</v>
      </c>
      <c r="D9" s="34">
        <v>15.2</v>
      </c>
      <c r="E9" s="34">
        <v>7.4</v>
      </c>
      <c r="F9" s="34">
        <v>7.7</v>
      </c>
    </row>
    <row r="10" spans="1:6" ht="35.1" customHeight="1" x14ac:dyDescent="0.25">
      <c r="A10" s="17" t="s">
        <v>33</v>
      </c>
      <c r="B10" s="34">
        <v>0.8</v>
      </c>
      <c r="C10" s="34">
        <v>0.9</v>
      </c>
      <c r="D10" s="34">
        <v>0.7</v>
      </c>
      <c r="E10" s="34">
        <v>0.79999999999999993</v>
      </c>
      <c r="F10" s="34">
        <v>0.8</v>
      </c>
    </row>
    <row r="11" spans="1:6" ht="20.100000000000001" customHeight="1" x14ac:dyDescent="0.25">
      <c r="A11" s="17" t="s">
        <v>34</v>
      </c>
      <c r="B11" s="34">
        <v>23.7</v>
      </c>
      <c r="C11" s="34">
        <v>26</v>
      </c>
      <c r="D11" s="34">
        <v>22.6</v>
      </c>
      <c r="E11" s="34">
        <v>24</v>
      </c>
      <c r="F11" s="34">
        <v>24</v>
      </c>
    </row>
    <row r="12" spans="1:6" ht="50.1" customHeight="1" x14ac:dyDescent="0.25">
      <c r="A12" s="17" t="s">
        <v>35</v>
      </c>
      <c r="B12" s="34">
        <v>4</v>
      </c>
      <c r="C12" s="34">
        <v>2.8</v>
      </c>
      <c r="D12" s="34">
        <v>2.1</v>
      </c>
      <c r="E12" s="34">
        <v>2.9</v>
      </c>
      <c r="F12" s="34">
        <v>2.9</v>
      </c>
    </row>
    <row r="13" spans="1:6" ht="65.099999999999994" customHeight="1" x14ac:dyDescent="0.25">
      <c r="A13" s="17" t="s">
        <v>48</v>
      </c>
      <c r="B13" s="34">
        <v>0.8</v>
      </c>
      <c r="C13" s="34">
        <v>0.7</v>
      </c>
      <c r="D13" s="34">
        <v>0.6</v>
      </c>
      <c r="E13" s="34">
        <v>0.5</v>
      </c>
      <c r="F13" s="34">
        <v>0.6</v>
      </c>
    </row>
    <row r="14" spans="1:6" ht="20.100000000000001" customHeight="1" x14ac:dyDescent="0.25">
      <c r="A14" s="17" t="s">
        <v>36</v>
      </c>
      <c r="B14" s="34">
        <v>4.0999999999999996</v>
      </c>
      <c r="C14" s="34">
        <v>5</v>
      </c>
      <c r="D14" s="34">
        <v>4.5999999999999996</v>
      </c>
      <c r="E14" s="34">
        <v>5.6</v>
      </c>
      <c r="F14" s="34">
        <v>4.8999999999999995</v>
      </c>
    </row>
    <row r="15" spans="1:6" ht="20.100000000000001" customHeight="1" x14ac:dyDescent="0.25">
      <c r="A15" s="15" t="s">
        <v>31</v>
      </c>
      <c r="B15" s="34">
        <f>B16+B17+B18+B19+B20+B21+B22+B23+B24+B25+B26+B27+B28</f>
        <v>50.2</v>
      </c>
      <c r="C15" s="34">
        <f t="shared" ref="C15:F15" si="2">C16+C17+C18+C19+C20+C21+C22+C23+C24+C25+C26+C27+C28</f>
        <v>52.400000000000006</v>
      </c>
      <c r="D15" s="34">
        <f t="shared" si="2"/>
        <v>43.800000000000004</v>
      </c>
      <c r="E15" s="34">
        <f t="shared" si="2"/>
        <v>47.8</v>
      </c>
      <c r="F15" s="34">
        <f t="shared" si="2"/>
        <v>48.3</v>
      </c>
    </row>
    <row r="16" spans="1:6" ht="50.1" customHeight="1" x14ac:dyDescent="0.25">
      <c r="A16" s="17" t="s">
        <v>37</v>
      </c>
      <c r="B16" s="34">
        <v>9.4</v>
      </c>
      <c r="C16" s="34">
        <v>10.3</v>
      </c>
      <c r="D16" s="34">
        <v>8.9</v>
      </c>
      <c r="E16" s="34">
        <v>9.6</v>
      </c>
      <c r="F16" s="34">
        <v>9.5</v>
      </c>
    </row>
    <row r="17" spans="1:6" ht="50.1" customHeight="1" x14ac:dyDescent="0.25">
      <c r="A17" s="17" t="s">
        <v>54</v>
      </c>
      <c r="B17" s="34">
        <v>5.6</v>
      </c>
      <c r="C17" s="34">
        <v>5.0999999999999996</v>
      </c>
      <c r="D17" s="34">
        <v>4.5</v>
      </c>
      <c r="E17" s="34">
        <v>4.9000000000000004</v>
      </c>
      <c r="F17" s="34">
        <v>5</v>
      </c>
    </row>
    <row r="18" spans="1:6" ht="35.1" customHeight="1" x14ac:dyDescent="0.25">
      <c r="A18" s="17" t="s">
        <v>49</v>
      </c>
      <c r="B18" s="34">
        <v>0.8</v>
      </c>
      <c r="C18" s="34">
        <v>1</v>
      </c>
      <c r="D18" s="34">
        <v>1.1000000000000001</v>
      </c>
      <c r="E18" s="34">
        <v>1</v>
      </c>
      <c r="F18" s="34">
        <v>1</v>
      </c>
    </row>
    <row r="19" spans="1:6" ht="20.100000000000001" customHeight="1" x14ac:dyDescent="0.25">
      <c r="A19" s="17" t="s">
        <v>38</v>
      </c>
      <c r="B19" s="34">
        <v>7.9</v>
      </c>
      <c r="C19" s="34">
        <v>7.4</v>
      </c>
      <c r="D19" s="34">
        <v>5.4</v>
      </c>
      <c r="E19" s="34">
        <v>6.2</v>
      </c>
      <c r="F19" s="34">
        <v>6.6</v>
      </c>
    </row>
    <row r="20" spans="1:6" ht="35.1" customHeight="1" x14ac:dyDescent="0.25">
      <c r="A20" s="17" t="s">
        <v>39</v>
      </c>
      <c r="B20" s="34">
        <v>2.8</v>
      </c>
      <c r="C20" s="34">
        <v>2.6</v>
      </c>
      <c r="D20" s="34">
        <v>3</v>
      </c>
      <c r="E20" s="34">
        <v>2.5</v>
      </c>
      <c r="F20" s="34">
        <v>2.7</v>
      </c>
    </row>
    <row r="21" spans="1:6" ht="35.1" customHeight="1" x14ac:dyDescent="0.25">
      <c r="A21" s="17" t="s">
        <v>40</v>
      </c>
      <c r="B21" s="34">
        <v>6.3</v>
      </c>
      <c r="C21" s="34">
        <v>6.1</v>
      </c>
      <c r="D21" s="34">
        <v>5.6</v>
      </c>
      <c r="E21" s="34">
        <v>6</v>
      </c>
      <c r="F21" s="34">
        <v>6</v>
      </c>
    </row>
    <row r="22" spans="1:6" ht="35.1" customHeight="1" x14ac:dyDescent="0.25">
      <c r="A22" s="17" t="s">
        <v>41</v>
      </c>
      <c r="B22" s="34">
        <v>2.4</v>
      </c>
      <c r="C22" s="34">
        <v>2.7</v>
      </c>
      <c r="D22" s="34">
        <v>2.2999999999999998</v>
      </c>
      <c r="E22" s="34">
        <v>2.8</v>
      </c>
      <c r="F22" s="34">
        <v>2.6</v>
      </c>
    </row>
    <row r="23" spans="1:6" ht="50.1" customHeight="1" x14ac:dyDescent="0.25">
      <c r="A23" s="17" t="s">
        <v>42</v>
      </c>
      <c r="B23" s="34">
        <v>1.3</v>
      </c>
      <c r="C23" s="34">
        <v>1.5</v>
      </c>
      <c r="D23" s="34">
        <v>1.3</v>
      </c>
      <c r="E23" s="34">
        <v>1.5</v>
      </c>
      <c r="F23" s="34">
        <v>1.4</v>
      </c>
    </row>
    <row r="24" spans="1:6" ht="20.100000000000001" customHeight="1" x14ac:dyDescent="0.25">
      <c r="A24" s="17" t="s">
        <v>43</v>
      </c>
      <c r="B24" s="34">
        <v>3.8</v>
      </c>
      <c r="C24" s="34">
        <v>4.2</v>
      </c>
      <c r="D24" s="34">
        <v>3.5</v>
      </c>
      <c r="E24" s="34">
        <v>3.8</v>
      </c>
      <c r="F24" s="34">
        <v>3.8</v>
      </c>
    </row>
    <row r="25" spans="1:6" ht="20.100000000000001" customHeight="1" x14ac:dyDescent="0.25">
      <c r="A25" s="17" t="s">
        <v>44</v>
      </c>
      <c r="B25" s="34">
        <v>4.0999999999999996</v>
      </c>
      <c r="C25" s="34">
        <v>5.5</v>
      </c>
      <c r="D25" s="34">
        <v>2.9</v>
      </c>
      <c r="E25" s="34">
        <v>4</v>
      </c>
      <c r="F25" s="34">
        <v>4.0999999999999996</v>
      </c>
    </row>
    <row r="26" spans="1:6" ht="35.1" customHeight="1" x14ac:dyDescent="0.25">
      <c r="A26" s="17" t="s">
        <v>45</v>
      </c>
      <c r="B26" s="34">
        <v>4.2</v>
      </c>
      <c r="C26" s="34">
        <v>4.3</v>
      </c>
      <c r="D26" s="34">
        <v>3.7</v>
      </c>
      <c r="E26" s="34">
        <v>3.7</v>
      </c>
      <c r="F26" s="34">
        <v>3.9</v>
      </c>
    </row>
    <row r="27" spans="1:6" ht="35.1" customHeight="1" x14ac:dyDescent="0.25">
      <c r="A27" s="17" t="s">
        <v>46</v>
      </c>
      <c r="B27" s="34">
        <v>0.9</v>
      </c>
      <c r="C27" s="34">
        <v>1</v>
      </c>
      <c r="D27" s="34">
        <v>0.9</v>
      </c>
      <c r="E27" s="34">
        <v>1</v>
      </c>
      <c r="F27" s="34">
        <v>1</v>
      </c>
    </row>
    <row r="28" spans="1:6" ht="35.1" customHeight="1" x14ac:dyDescent="0.25">
      <c r="A28" s="17" t="s">
        <v>50</v>
      </c>
      <c r="B28" s="34">
        <v>0.7</v>
      </c>
      <c r="C28" s="34">
        <v>0.7</v>
      </c>
      <c r="D28" s="34">
        <v>0.7</v>
      </c>
      <c r="E28" s="34">
        <v>0.8</v>
      </c>
      <c r="F28" s="34">
        <v>0.7</v>
      </c>
    </row>
    <row r="29" spans="1:6" ht="20.100000000000001" customHeight="1" thickBot="1" x14ac:dyDescent="0.3">
      <c r="A29" s="18" t="s">
        <v>29</v>
      </c>
      <c r="B29" s="47">
        <v>13.1</v>
      </c>
      <c r="C29" s="47">
        <v>8.8000000000000007</v>
      </c>
      <c r="D29" s="47">
        <v>10.4</v>
      </c>
      <c r="E29" s="35">
        <v>11</v>
      </c>
      <c r="F29" s="35">
        <v>10.799999999999999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scale="94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39.950000000000003" customHeight="1" x14ac:dyDescent="0.25">
      <c r="A1" s="63" t="s">
        <v>79</v>
      </c>
      <c r="B1" s="63"/>
      <c r="C1" s="63"/>
      <c r="D1" s="63"/>
      <c r="E1" s="63"/>
      <c r="F1" s="63"/>
    </row>
    <row r="2" spans="1:6" ht="9.9499999999999993" customHeight="1" x14ac:dyDescent="0.25"/>
    <row r="3" spans="1:6" x14ac:dyDescent="0.25">
      <c r="A3" s="65" t="s">
        <v>51</v>
      </c>
      <c r="B3" s="65"/>
      <c r="C3" s="65"/>
      <c r="D3" s="65"/>
      <c r="E3" s="65"/>
      <c r="F3" s="65"/>
    </row>
    <row r="4" spans="1:6" ht="9.9499999999999993" customHeight="1" thickBot="1" x14ac:dyDescent="0.3"/>
    <row r="5" spans="1:6" ht="35.1" customHeight="1" thickBot="1" x14ac:dyDescent="0.3">
      <c r="A5" s="11"/>
      <c r="B5" s="59" t="s">
        <v>74</v>
      </c>
      <c r="C5" s="59" t="s">
        <v>75</v>
      </c>
      <c r="D5" s="59" t="s">
        <v>76</v>
      </c>
      <c r="E5" s="59" t="s">
        <v>77</v>
      </c>
      <c r="F5" s="11" t="s">
        <v>73</v>
      </c>
    </row>
    <row r="6" spans="1:6" ht="20.100000000000001" customHeight="1" x14ac:dyDescent="0.25">
      <c r="A6" s="15" t="s">
        <v>8</v>
      </c>
      <c r="B6" s="34">
        <v>99.6</v>
      </c>
      <c r="C6" s="34">
        <v>92</v>
      </c>
      <c r="D6" s="34">
        <v>94.6</v>
      </c>
      <c r="E6" s="34">
        <v>95.5</v>
      </c>
      <c r="F6" s="34">
        <v>95.3</v>
      </c>
    </row>
    <row r="7" spans="1:6" ht="20.100000000000001" customHeight="1" x14ac:dyDescent="0.25">
      <c r="A7" s="16" t="s">
        <v>9</v>
      </c>
      <c r="B7" s="48"/>
      <c r="C7" s="48"/>
      <c r="D7" s="48"/>
      <c r="E7" s="48"/>
      <c r="F7" s="48"/>
    </row>
    <row r="8" spans="1:6" ht="20.100000000000001" customHeight="1" x14ac:dyDescent="0.25">
      <c r="A8" s="15" t="s">
        <v>30</v>
      </c>
      <c r="B8" s="34">
        <v>99</v>
      </c>
      <c r="C8" s="34">
        <v>89.7</v>
      </c>
      <c r="D8" s="34">
        <v>96.6</v>
      </c>
      <c r="E8" s="34">
        <v>96.5</v>
      </c>
      <c r="F8" s="34">
        <v>95.5</v>
      </c>
    </row>
    <row r="9" spans="1:6" ht="35.1" customHeight="1" x14ac:dyDescent="0.25">
      <c r="A9" s="17" t="s">
        <v>32</v>
      </c>
      <c r="B9" s="34">
        <v>100.5</v>
      </c>
      <c r="C9" s="34">
        <v>94.9</v>
      </c>
      <c r="D9" s="34">
        <v>108.9</v>
      </c>
      <c r="E9" s="34">
        <v>101.5</v>
      </c>
      <c r="F9" s="34">
        <v>104.4</v>
      </c>
    </row>
    <row r="10" spans="1:6" ht="35.1" customHeight="1" x14ac:dyDescent="0.25">
      <c r="A10" s="17" t="s">
        <v>33</v>
      </c>
      <c r="B10" s="34">
        <v>104.9</v>
      </c>
      <c r="C10" s="34">
        <v>101.1</v>
      </c>
      <c r="D10" s="34">
        <v>101.8</v>
      </c>
      <c r="E10" s="34">
        <v>103.3</v>
      </c>
      <c r="F10" s="34">
        <v>102.7</v>
      </c>
    </row>
    <row r="11" spans="1:6" ht="20.100000000000001" customHeight="1" x14ac:dyDescent="0.25">
      <c r="A11" s="17" t="s">
        <v>34</v>
      </c>
      <c r="B11" s="34">
        <v>99.6</v>
      </c>
      <c r="C11" s="34">
        <v>89.1</v>
      </c>
      <c r="D11" s="34">
        <v>91.2</v>
      </c>
      <c r="E11" s="34">
        <v>96.4</v>
      </c>
      <c r="F11" s="34">
        <v>93.9</v>
      </c>
    </row>
    <row r="12" spans="1:6" ht="50.1" customHeight="1" x14ac:dyDescent="0.25">
      <c r="A12" s="17" t="s">
        <v>35</v>
      </c>
      <c r="B12" s="34">
        <v>99.9</v>
      </c>
      <c r="C12" s="34">
        <v>95.3</v>
      </c>
      <c r="D12" s="34">
        <v>100.8</v>
      </c>
      <c r="E12" s="34">
        <v>96</v>
      </c>
      <c r="F12" s="34">
        <v>98</v>
      </c>
    </row>
    <row r="13" spans="1:6" ht="65.099999999999994" customHeight="1" x14ac:dyDescent="0.25">
      <c r="A13" s="17" t="s">
        <v>48</v>
      </c>
      <c r="B13" s="34">
        <v>100.4</v>
      </c>
      <c r="C13" s="34">
        <v>97.5</v>
      </c>
      <c r="D13" s="34">
        <v>96.1</v>
      </c>
      <c r="E13" s="34">
        <v>95.8</v>
      </c>
      <c r="F13" s="34">
        <v>97.4</v>
      </c>
    </row>
    <row r="14" spans="1:6" ht="20.100000000000001" customHeight="1" x14ac:dyDescent="0.25">
      <c r="A14" s="17" t="s">
        <v>36</v>
      </c>
      <c r="B14" s="34">
        <v>93.3</v>
      </c>
      <c r="C14" s="34">
        <v>83.7</v>
      </c>
      <c r="D14" s="34">
        <v>87.7</v>
      </c>
      <c r="E14" s="34">
        <v>90.4</v>
      </c>
      <c r="F14" s="34">
        <v>88.6</v>
      </c>
    </row>
    <row r="15" spans="1:6" ht="20.100000000000001" customHeight="1" x14ac:dyDescent="0.25">
      <c r="A15" s="15" t="s">
        <v>31</v>
      </c>
      <c r="B15" s="34">
        <v>100.2</v>
      </c>
      <c r="C15" s="34">
        <v>93.7</v>
      </c>
      <c r="D15" s="34">
        <v>92.4</v>
      </c>
      <c r="E15" s="34">
        <v>93.6</v>
      </c>
      <c r="F15" s="34">
        <v>94.8</v>
      </c>
    </row>
    <row r="16" spans="1:6" ht="50.1" customHeight="1" x14ac:dyDescent="0.25">
      <c r="A16" s="17" t="s">
        <v>37</v>
      </c>
      <c r="B16" s="34">
        <v>102.5</v>
      </c>
      <c r="C16" s="34">
        <v>82.1</v>
      </c>
      <c r="D16" s="34">
        <v>84.1</v>
      </c>
      <c r="E16" s="34">
        <v>85.1</v>
      </c>
      <c r="F16" s="34">
        <v>87.6</v>
      </c>
    </row>
    <row r="17" spans="1:6" ht="50.1" customHeight="1" x14ac:dyDescent="0.25">
      <c r="A17" s="17" t="s">
        <v>54</v>
      </c>
      <c r="B17" s="34">
        <v>95.7</v>
      </c>
      <c r="C17" s="34">
        <v>77</v>
      </c>
      <c r="D17" s="34">
        <v>79.099999999999994</v>
      </c>
      <c r="E17" s="34">
        <v>82.4</v>
      </c>
      <c r="F17" s="34">
        <v>83.2</v>
      </c>
    </row>
    <row r="18" spans="1:6" ht="35.1" customHeight="1" x14ac:dyDescent="0.25">
      <c r="A18" s="17" t="s">
        <v>49</v>
      </c>
      <c r="B18" s="34">
        <v>104.3</v>
      </c>
      <c r="C18" s="34">
        <v>99.6</v>
      </c>
      <c r="D18" s="34">
        <v>101.1</v>
      </c>
      <c r="E18" s="34">
        <v>105.8</v>
      </c>
      <c r="F18" s="34">
        <v>102.7</v>
      </c>
    </row>
    <row r="19" spans="1:6" ht="20.100000000000001" customHeight="1" x14ac:dyDescent="0.25">
      <c r="A19" s="17" t="s">
        <v>38</v>
      </c>
      <c r="B19" s="34">
        <v>108.6</v>
      </c>
      <c r="C19" s="34">
        <v>102.9</v>
      </c>
      <c r="D19" s="34">
        <v>91.2</v>
      </c>
      <c r="E19" s="34">
        <v>90.1</v>
      </c>
      <c r="F19" s="34">
        <v>97.8</v>
      </c>
    </row>
    <row r="20" spans="1:6" ht="35.1" customHeight="1" x14ac:dyDescent="0.25">
      <c r="A20" s="17" t="s">
        <v>39</v>
      </c>
      <c r="B20" s="34">
        <v>94.9</v>
      </c>
      <c r="C20" s="34">
        <v>94.2</v>
      </c>
      <c r="D20" s="34">
        <v>94.6</v>
      </c>
      <c r="E20" s="34">
        <v>99.5</v>
      </c>
      <c r="F20" s="34">
        <v>95.7</v>
      </c>
    </row>
    <row r="21" spans="1:6" ht="35.1" customHeight="1" x14ac:dyDescent="0.25">
      <c r="A21" s="17" t="s">
        <v>40</v>
      </c>
      <c r="B21" s="34">
        <v>98.9</v>
      </c>
      <c r="C21" s="34">
        <v>99.6</v>
      </c>
      <c r="D21" s="34">
        <v>99.9</v>
      </c>
      <c r="E21" s="34">
        <v>100.4</v>
      </c>
      <c r="F21" s="34">
        <v>99.7</v>
      </c>
    </row>
    <row r="22" spans="1:6" ht="35.1" customHeight="1" x14ac:dyDescent="0.25">
      <c r="A22" s="17" t="s">
        <v>41</v>
      </c>
      <c r="B22" s="34">
        <v>95.1</v>
      </c>
      <c r="C22" s="34">
        <v>93.8</v>
      </c>
      <c r="D22" s="34">
        <v>95.5</v>
      </c>
      <c r="E22" s="34">
        <v>97.1</v>
      </c>
      <c r="F22" s="34">
        <v>95.5</v>
      </c>
    </row>
    <row r="23" spans="1:6" ht="50.1" customHeight="1" x14ac:dyDescent="0.25">
      <c r="A23" s="17" t="s">
        <v>42</v>
      </c>
      <c r="B23" s="34">
        <v>91.7</v>
      </c>
      <c r="C23" s="34">
        <v>94.7</v>
      </c>
      <c r="D23" s="34">
        <v>95.4</v>
      </c>
      <c r="E23" s="34">
        <v>96.7</v>
      </c>
      <c r="F23" s="34">
        <v>94.8</v>
      </c>
    </row>
    <row r="24" spans="1:6" ht="20.100000000000001" customHeight="1" x14ac:dyDescent="0.25">
      <c r="A24" s="17" t="s">
        <v>43</v>
      </c>
      <c r="B24" s="34">
        <v>99</v>
      </c>
      <c r="C24" s="34">
        <v>100.5</v>
      </c>
      <c r="D24" s="34">
        <v>101</v>
      </c>
      <c r="E24" s="34">
        <v>100.8</v>
      </c>
      <c r="F24" s="34">
        <v>100.4</v>
      </c>
    </row>
    <row r="25" spans="1:6" ht="20.100000000000001" customHeight="1" x14ac:dyDescent="0.25">
      <c r="A25" s="17" t="s">
        <v>44</v>
      </c>
      <c r="B25" s="34">
        <v>97.7</v>
      </c>
      <c r="C25" s="34">
        <v>98.9</v>
      </c>
      <c r="D25" s="34">
        <v>97.8</v>
      </c>
      <c r="E25" s="34">
        <v>99.5</v>
      </c>
      <c r="F25" s="34">
        <v>98.6</v>
      </c>
    </row>
    <row r="26" spans="1:6" ht="35.1" customHeight="1" x14ac:dyDescent="0.25">
      <c r="A26" s="17" t="s">
        <v>45</v>
      </c>
      <c r="B26" s="34">
        <v>100.5</v>
      </c>
      <c r="C26" s="34">
        <v>100.3</v>
      </c>
      <c r="D26" s="34">
        <v>99.2</v>
      </c>
      <c r="E26" s="34">
        <v>102.2</v>
      </c>
      <c r="F26" s="34">
        <v>100.5</v>
      </c>
    </row>
    <row r="27" spans="1:6" ht="35.1" customHeight="1" x14ac:dyDescent="0.25">
      <c r="A27" s="17" t="s">
        <v>46</v>
      </c>
      <c r="B27" s="34">
        <v>103.8</v>
      </c>
      <c r="C27" s="34">
        <v>102.5</v>
      </c>
      <c r="D27" s="34">
        <v>103.7</v>
      </c>
      <c r="E27" s="34">
        <v>102.8</v>
      </c>
      <c r="F27" s="34">
        <v>103.2</v>
      </c>
    </row>
    <row r="28" spans="1:6" ht="35.1" customHeight="1" x14ac:dyDescent="0.25">
      <c r="A28" s="17" t="s">
        <v>50</v>
      </c>
      <c r="B28" s="34">
        <v>96.9</v>
      </c>
      <c r="C28" s="34">
        <v>95.7</v>
      </c>
      <c r="D28" s="34">
        <v>94.4</v>
      </c>
      <c r="E28" s="34">
        <v>95.6</v>
      </c>
      <c r="F28" s="34">
        <v>95.6</v>
      </c>
    </row>
    <row r="29" spans="1:6" ht="20.100000000000001" customHeight="1" thickBot="1" x14ac:dyDescent="0.3">
      <c r="A29" s="18" t="s">
        <v>29</v>
      </c>
      <c r="B29" s="35">
        <v>98.6</v>
      </c>
      <c r="C29" s="35">
        <v>91.5</v>
      </c>
      <c r="D29" s="35">
        <v>95.3</v>
      </c>
      <c r="E29" s="35">
        <v>98.9</v>
      </c>
      <c r="F29" s="35">
        <v>96.2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scale="94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20.100000000000001" customHeight="1" x14ac:dyDescent="0.25">
      <c r="A1" s="64" t="s">
        <v>6</v>
      </c>
      <c r="B1" s="64"/>
      <c r="C1" s="64"/>
      <c r="D1" s="64"/>
      <c r="E1" s="64"/>
      <c r="F1" s="64"/>
    </row>
    <row r="3" spans="1:6" x14ac:dyDescent="0.25">
      <c r="A3" s="65" t="s">
        <v>7</v>
      </c>
      <c r="B3" s="65"/>
      <c r="C3" s="65"/>
      <c r="D3" s="65"/>
      <c r="E3" s="65"/>
      <c r="F3" s="65"/>
    </row>
    <row r="4" spans="1:6" ht="15.75" thickBot="1" x14ac:dyDescent="0.3"/>
    <row r="5" spans="1:6" ht="35.1" customHeight="1" thickBot="1" x14ac:dyDescent="0.3">
      <c r="A5" s="11"/>
      <c r="B5" s="59" t="s">
        <v>74</v>
      </c>
      <c r="C5" s="59" t="s">
        <v>75</v>
      </c>
      <c r="D5" s="59" t="s">
        <v>76</v>
      </c>
      <c r="E5" s="59" t="s">
        <v>77</v>
      </c>
      <c r="F5" s="11" t="s">
        <v>73</v>
      </c>
    </row>
    <row r="6" spans="1:6" ht="20.100000000000001" customHeight="1" x14ac:dyDescent="0.25">
      <c r="A6" s="2" t="s">
        <v>8</v>
      </c>
      <c r="B6" s="36">
        <f>B8+B16+B20+B23</f>
        <v>43395.500000000007</v>
      </c>
      <c r="C6" s="36">
        <f>C8+C16+C20+C23</f>
        <v>43777.4</v>
      </c>
      <c r="D6" s="36">
        <f>D8+D16+D20+D23</f>
        <v>52305.700000000004</v>
      </c>
      <c r="E6" s="36">
        <f t="shared" ref="E6:F6" si="0">E8+E16+E20+E23</f>
        <v>51895.399999999994</v>
      </c>
      <c r="F6" s="36">
        <f t="shared" si="0"/>
        <v>191373.99999999997</v>
      </c>
    </row>
    <row r="7" spans="1:6" ht="20.100000000000001" customHeight="1" x14ac:dyDescent="0.25">
      <c r="A7" s="3" t="s">
        <v>9</v>
      </c>
      <c r="B7" s="36"/>
      <c r="C7" s="36"/>
      <c r="D7" s="36"/>
      <c r="E7" s="36"/>
      <c r="F7" s="36"/>
    </row>
    <row r="8" spans="1:6" ht="20.100000000000001" customHeight="1" x14ac:dyDescent="0.25">
      <c r="A8" s="2" t="s">
        <v>10</v>
      </c>
      <c r="B8" s="36">
        <f>B10+B11+B15</f>
        <v>30756.5</v>
      </c>
      <c r="C8" s="36">
        <f t="shared" ref="C8:D8" si="1">C10+C11+C15</f>
        <v>32531.599999999999</v>
      </c>
      <c r="D8" s="36">
        <f t="shared" si="1"/>
        <v>35592.9</v>
      </c>
      <c r="E8" s="36">
        <f>E10+E11+E15</f>
        <v>37280.300000000003</v>
      </c>
      <c r="F8" s="36">
        <f>F10+F11+F15</f>
        <v>136161.29999999999</v>
      </c>
    </row>
    <row r="9" spans="1:6" ht="20.100000000000001" customHeight="1" x14ac:dyDescent="0.25">
      <c r="A9" s="5" t="s">
        <v>9</v>
      </c>
      <c r="B9" s="36"/>
      <c r="C9" s="36"/>
      <c r="D9" s="36"/>
      <c r="E9" s="36"/>
      <c r="F9" s="36"/>
    </row>
    <row r="10" spans="1:6" ht="20.100000000000001" customHeight="1" x14ac:dyDescent="0.25">
      <c r="A10" s="3" t="s">
        <v>11</v>
      </c>
      <c r="B10" s="36">
        <v>23417.8</v>
      </c>
      <c r="C10" s="36">
        <v>23527.200000000001</v>
      </c>
      <c r="D10" s="36">
        <v>27694.9</v>
      </c>
      <c r="E10" s="36">
        <v>27511.5</v>
      </c>
      <c r="F10" s="36">
        <f>B10+C10+D10+E10</f>
        <v>102151.4</v>
      </c>
    </row>
    <row r="11" spans="1:6" ht="20.100000000000001" customHeight="1" x14ac:dyDescent="0.25">
      <c r="A11" s="3" t="s">
        <v>12</v>
      </c>
      <c r="B11" s="36">
        <f>B13+B14</f>
        <v>7046.5</v>
      </c>
      <c r="C11" s="36">
        <f t="shared" ref="C11:F11" si="2">C13+C14</f>
        <v>8651.7999999999993</v>
      </c>
      <c r="D11" s="36">
        <f t="shared" si="2"/>
        <v>7589.7</v>
      </c>
      <c r="E11" s="36">
        <f t="shared" si="2"/>
        <v>9437.7999999999993</v>
      </c>
      <c r="F11" s="36">
        <f t="shared" si="2"/>
        <v>32725.8</v>
      </c>
    </row>
    <row r="12" spans="1:6" ht="20.100000000000001" customHeight="1" x14ac:dyDescent="0.25">
      <c r="A12" s="21" t="s">
        <v>9</v>
      </c>
      <c r="B12" s="36"/>
      <c r="C12" s="36"/>
      <c r="D12" s="36"/>
      <c r="E12" s="36"/>
      <c r="F12" s="36"/>
    </row>
    <row r="13" spans="1:6" ht="35.1" customHeight="1" x14ac:dyDescent="0.25">
      <c r="A13" s="6" t="s">
        <v>13</v>
      </c>
      <c r="B13" s="36">
        <v>4458</v>
      </c>
      <c r="C13" s="36">
        <v>5258.4</v>
      </c>
      <c r="D13" s="36">
        <v>4240.2</v>
      </c>
      <c r="E13" s="36">
        <v>5499.9</v>
      </c>
      <c r="F13" s="36">
        <f>B13+C13+D13+E13</f>
        <v>19456.5</v>
      </c>
    </row>
    <row r="14" spans="1:6" ht="20.100000000000001" customHeight="1" x14ac:dyDescent="0.25">
      <c r="A14" s="6" t="s">
        <v>14</v>
      </c>
      <c r="B14" s="36">
        <v>2588.5</v>
      </c>
      <c r="C14" s="36">
        <v>3393.4</v>
      </c>
      <c r="D14" s="36">
        <v>3349.5</v>
      </c>
      <c r="E14" s="36">
        <v>3937.9</v>
      </c>
      <c r="F14" s="36">
        <f>B14+C14+D14+E14</f>
        <v>13269.3</v>
      </c>
    </row>
    <row r="15" spans="1:6" ht="50.1" customHeight="1" x14ac:dyDescent="0.25">
      <c r="A15" s="3" t="s">
        <v>15</v>
      </c>
      <c r="B15" s="36">
        <v>292.2</v>
      </c>
      <c r="C15" s="36">
        <v>352.6</v>
      </c>
      <c r="D15" s="36">
        <v>308.3</v>
      </c>
      <c r="E15" s="36">
        <v>331</v>
      </c>
      <c r="F15" s="36">
        <f>B15+C15+D15+E15</f>
        <v>1284.0999999999999</v>
      </c>
    </row>
    <row r="16" spans="1:6" ht="20.100000000000001" customHeight="1" x14ac:dyDescent="0.25">
      <c r="A16" s="2" t="s">
        <v>16</v>
      </c>
      <c r="B16" s="36">
        <f>B18+B19</f>
        <v>8001.9000000000005</v>
      </c>
      <c r="C16" s="36">
        <f t="shared" ref="C16:F16" si="3">C18+C19</f>
        <v>8116.2000000000007</v>
      </c>
      <c r="D16" s="36">
        <f t="shared" si="3"/>
        <v>12479.7</v>
      </c>
      <c r="E16" s="36">
        <f t="shared" si="3"/>
        <v>13459.1</v>
      </c>
      <c r="F16" s="36">
        <f t="shared" si="3"/>
        <v>42056.9</v>
      </c>
    </row>
    <row r="17" spans="1:6" ht="20.100000000000001" customHeight="1" x14ac:dyDescent="0.25">
      <c r="A17" s="6" t="s">
        <v>9</v>
      </c>
      <c r="B17" s="36"/>
      <c r="C17" s="36"/>
      <c r="D17" s="36"/>
      <c r="E17" s="36"/>
      <c r="F17" s="36"/>
    </row>
    <row r="18" spans="1:6" ht="20.100000000000001" customHeight="1" x14ac:dyDescent="0.25">
      <c r="A18" s="3" t="s">
        <v>17</v>
      </c>
      <c r="B18" s="36">
        <v>7899.1</v>
      </c>
      <c r="C18" s="36">
        <v>8410.1</v>
      </c>
      <c r="D18" s="36">
        <v>9121.1</v>
      </c>
      <c r="E18" s="36">
        <v>11737</v>
      </c>
      <c r="F18" s="36">
        <f>B18+C18+D18+E18</f>
        <v>37167.300000000003</v>
      </c>
    </row>
    <row r="19" spans="1:6" ht="50.1" customHeight="1" x14ac:dyDescent="0.25">
      <c r="A19" s="3" t="s">
        <v>18</v>
      </c>
      <c r="B19" s="36">
        <v>102.8</v>
      </c>
      <c r="C19" s="36">
        <v>-293.89999999999998</v>
      </c>
      <c r="D19" s="36">
        <v>3358.6</v>
      </c>
      <c r="E19" s="36">
        <v>1722.1</v>
      </c>
      <c r="F19" s="36">
        <f>B19+C19+D19+E19</f>
        <v>4889.6000000000004</v>
      </c>
    </row>
    <row r="20" spans="1:6" ht="20.100000000000001" customHeight="1" x14ac:dyDescent="0.25">
      <c r="A20" s="2" t="s">
        <v>19</v>
      </c>
      <c r="B20" s="36">
        <f>B21-B22</f>
        <v>2426.2000000000007</v>
      </c>
      <c r="C20" s="36">
        <f>C21-C22</f>
        <v>3481.9000000000015</v>
      </c>
      <c r="D20" s="36">
        <f>D21-D22</f>
        <v>4246.5999999999985</v>
      </c>
      <c r="E20" s="36">
        <f t="shared" ref="E20:F20" si="4">E21-E22</f>
        <v>1009.7999999999993</v>
      </c>
      <c r="F20" s="36">
        <f t="shared" si="4"/>
        <v>11164.5</v>
      </c>
    </row>
    <row r="21" spans="1:6" ht="20.100000000000001" customHeight="1" x14ac:dyDescent="0.25">
      <c r="A21" s="3" t="s">
        <v>20</v>
      </c>
      <c r="B21" s="36">
        <v>30053.9</v>
      </c>
      <c r="C21" s="36">
        <v>27095.9</v>
      </c>
      <c r="D21" s="36">
        <v>31442</v>
      </c>
      <c r="E21" s="36">
        <v>33329.5</v>
      </c>
      <c r="F21" s="36">
        <f>B21+C21+D21+E21</f>
        <v>121921.3</v>
      </c>
    </row>
    <row r="22" spans="1:6" ht="20.100000000000001" customHeight="1" x14ac:dyDescent="0.25">
      <c r="A22" s="3" t="s">
        <v>21</v>
      </c>
      <c r="B22" s="36">
        <v>27627.7</v>
      </c>
      <c r="C22" s="36">
        <v>23614</v>
      </c>
      <c r="D22" s="36">
        <v>27195.4</v>
      </c>
      <c r="E22" s="36">
        <v>32319.7</v>
      </c>
      <c r="F22" s="36">
        <f>B22+C22+D22+E22</f>
        <v>110756.8</v>
      </c>
    </row>
    <row r="23" spans="1:6" ht="20.100000000000001" customHeight="1" thickBot="1" x14ac:dyDescent="0.3">
      <c r="A23" s="4" t="s">
        <v>22</v>
      </c>
      <c r="B23" s="38">
        <v>2210.9</v>
      </c>
      <c r="C23" s="38">
        <v>-352.3</v>
      </c>
      <c r="D23" s="38">
        <v>-13.5</v>
      </c>
      <c r="E23" s="38">
        <v>146.19999999999999</v>
      </c>
      <c r="F23" s="39">
        <f>B23+C23+D23+E23</f>
        <v>1991.3000000000002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39.950000000000003" customHeight="1" x14ac:dyDescent="0.25">
      <c r="A1" s="63" t="s">
        <v>59</v>
      </c>
      <c r="B1" s="64"/>
      <c r="C1" s="64"/>
      <c r="D1" s="64"/>
      <c r="E1" s="64"/>
      <c r="F1" s="64"/>
    </row>
    <row r="3" spans="1:6" x14ac:dyDescent="0.25">
      <c r="A3" s="65" t="s">
        <v>23</v>
      </c>
      <c r="B3" s="65"/>
      <c r="C3" s="65"/>
      <c r="D3" s="65"/>
      <c r="E3" s="65"/>
      <c r="F3" s="65"/>
    </row>
    <row r="4" spans="1:6" ht="15.75" thickBot="1" x14ac:dyDescent="0.3"/>
    <row r="5" spans="1:6" ht="35.1" customHeight="1" thickBot="1" x14ac:dyDescent="0.3">
      <c r="A5" s="11"/>
      <c r="B5" s="59" t="s">
        <v>74</v>
      </c>
      <c r="C5" s="59" t="s">
        <v>75</v>
      </c>
      <c r="D5" s="59" t="s">
        <v>76</v>
      </c>
      <c r="E5" s="59" t="s">
        <v>77</v>
      </c>
      <c r="F5" s="11" t="s">
        <v>73</v>
      </c>
    </row>
    <row r="6" spans="1:6" ht="20.100000000000001" customHeight="1" x14ac:dyDescent="0.25">
      <c r="A6" s="2" t="s">
        <v>8</v>
      </c>
      <c r="B6" s="33">
        <f>B8+B16+B20+B23</f>
        <v>100</v>
      </c>
      <c r="C6" s="33">
        <f t="shared" ref="C6:F6" si="0">C8+C16+C20+C23</f>
        <v>100</v>
      </c>
      <c r="D6" s="33">
        <f t="shared" si="0"/>
        <v>100</v>
      </c>
      <c r="E6" s="33">
        <f t="shared" si="0"/>
        <v>100.00000000000001</v>
      </c>
      <c r="F6" s="33">
        <f t="shared" si="0"/>
        <v>100</v>
      </c>
    </row>
    <row r="7" spans="1:6" ht="20.100000000000001" customHeight="1" x14ac:dyDescent="0.25">
      <c r="A7" s="3" t="s">
        <v>9</v>
      </c>
      <c r="B7" s="34"/>
      <c r="C7" s="34"/>
      <c r="D7" s="34"/>
      <c r="E7" s="34"/>
      <c r="F7" s="34"/>
    </row>
    <row r="8" spans="1:6" ht="20.100000000000001" customHeight="1" x14ac:dyDescent="0.25">
      <c r="A8" s="2" t="s">
        <v>10</v>
      </c>
      <c r="B8" s="34">
        <f>B10+B11+B15</f>
        <v>70.900000000000006</v>
      </c>
      <c r="C8" s="34">
        <f t="shared" ref="C8:F8" si="1">C10+C11+C15</f>
        <v>74.3</v>
      </c>
      <c r="D8" s="34">
        <f t="shared" si="1"/>
        <v>68</v>
      </c>
      <c r="E8" s="34">
        <f t="shared" si="1"/>
        <v>71.900000000000006</v>
      </c>
      <c r="F8" s="34">
        <f t="shared" si="1"/>
        <v>71.2</v>
      </c>
    </row>
    <row r="9" spans="1:6" ht="20.100000000000001" customHeight="1" x14ac:dyDescent="0.25">
      <c r="A9" s="5" t="s">
        <v>9</v>
      </c>
      <c r="B9" s="34"/>
      <c r="C9" s="34"/>
      <c r="D9" s="34"/>
      <c r="E9" s="34"/>
      <c r="F9" s="34"/>
    </row>
    <row r="10" spans="1:6" ht="20.100000000000001" customHeight="1" x14ac:dyDescent="0.25">
      <c r="A10" s="3" t="s">
        <v>11</v>
      </c>
      <c r="B10" s="34">
        <v>54</v>
      </c>
      <c r="C10" s="34">
        <v>53.7</v>
      </c>
      <c r="D10" s="34">
        <v>52.9</v>
      </c>
      <c r="E10" s="34">
        <v>53</v>
      </c>
      <c r="F10" s="34">
        <v>53.4</v>
      </c>
    </row>
    <row r="11" spans="1:6" ht="20.100000000000001" customHeight="1" x14ac:dyDescent="0.25">
      <c r="A11" s="3" t="s">
        <v>12</v>
      </c>
      <c r="B11" s="34">
        <f>B13+B14</f>
        <v>16.200000000000003</v>
      </c>
      <c r="C11" s="34">
        <f t="shared" ref="C11:F11" si="2">C13+C14</f>
        <v>19.8</v>
      </c>
      <c r="D11" s="34">
        <f t="shared" si="2"/>
        <v>14.5</v>
      </c>
      <c r="E11" s="34">
        <f t="shared" si="2"/>
        <v>18.2</v>
      </c>
      <c r="F11" s="34">
        <f t="shared" si="2"/>
        <v>17.100000000000001</v>
      </c>
    </row>
    <row r="12" spans="1:6" ht="20.100000000000001" customHeight="1" x14ac:dyDescent="0.25">
      <c r="A12" s="21" t="s">
        <v>9</v>
      </c>
      <c r="B12" s="34"/>
      <c r="C12" s="34"/>
      <c r="D12" s="34"/>
      <c r="E12" s="34"/>
      <c r="F12" s="34"/>
    </row>
    <row r="13" spans="1:6" ht="35.1" customHeight="1" x14ac:dyDescent="0.25">
      <c r="A13" s="6" t="s">
        <v>13</v>
      </c>
      <c r="B13" s="34">
        <v>10.3</v>
      </c>
      <c r="C13" s="34">
        <v>12</v>
      </c>
      <c r="D13" s="34">
        <v>8.1</v>
      </c>
      <c r="E13" s="34">
        <v>10.6</v>
      </c>
      <c r="F13" s="34">
        <v>10.199999999999999</v>
      </c>
    </row>
    <row r="14" spans="1:6" ht="20.100000000000001" customHeight="1" x14ac:dyDescent="0.25">
      <c r="A14" s="6" t="s">
        <v>14</v>
      </c>
      <c r="B14" s="34">
        <v>5.9</v>
      </c>
      <c r="C14" s="34">
        <v>7.8</v>
      </c>
      <c r="D14" s="34">
        <v>6.4</v>
      </c>
      <c r="E14" s="34">
        <v>7.6</v>
      </c>
      <c r="F14" s="34">
        <v>6.9</v>
      </c>
    </row>
    <row r="15" spans="1:6" ht="50.1" customHeight="1" x14ac:dyDescent="0.25">
      <c r="A15" s="3" t="s">
        <v>15</v>
      </c>
      <c r="B15" s="34">
        <v>0.7</v>
      </c>
      <c r="C15" s="34">
        <v>0.8</v>
      </c>
      <c r="D15" s="34">
        <v>0.6</v>
      </c>
      <c r="E15" s="34">
        <v>0.7</v>
      </c>
      <c r="F15" s="34">
        <v>0.7</v>
      </c>
    </row>
    <row r="16" spans="1:6" ht="20.100000000000001" customHeight="1" x14ac:dyDescent="0.25">
      <c r="A16" s="2" t="s">
        <v>16</v>
      </c>
      <c r="B16" s="34">
        <f>B18+B19</f>
        <v>18.5</v>
      </c>
      <c r="C16" s="34">
        <f t="shared" ref="C16:F16" si="3">C18+C19</f>
        <v>18.5</v>
      </c>
      <c r="D16" s="34">
        <f t="shared" si="3"/>
        <v>23.9</v>
      </c>
      <c r="E16" s="34">
        <f t="shared" si="3"/>
        <v>25.900000000000002</v>
      </c>
      <c r="F16" s="34">
        <f t="shared" si="3"/>
        <v>22</v>
      </c>
    </row>
    <row r="17" spans="1:6" ht="20.100000000000001" customHeight="1" x14ac:dyDescent="0.25">
      <c r="A17" s="6" t="s">
        <v>9</v>
      </c>
      <c r="B17" s="34"/>
      <c r="C17" s="34"/>
      <c r="D17" s="34"/>
      <c r="E17" s="34"/>
      <c r="F17" s="34"/>
    </row>
    <row r="18" spans="1:6" ht="20.100000000000001" customHeight="1" x14ac:dyDescent="0.25">
      <c r="A18" s="3" t="s">
        <v>17</v>
      </c>
      <c r="B18" s="34">
        <v>18.2</v>
      </c>
      <c r="C18" s="34">
        <v>19.2</v>
      </c>
      <c r="D18" s="34">
        <v>17.5</v>
      </c>
      <c r="E18" s="34">
        <v>22.6</v>
      </c>
      <c r="F18" s="34">
        <v>19.399999999999999</v>
      </c>
    </row>
    <row r="19" spans="1:6" ht="50.1" customHeight="1" x14ac:dyDescent="0.25">
      <c r="A19" s="3" t="s">
        <v>18</v>
      </c>
      <c r="B19" s="34">
        <v>0.3</v>
      </c>
      <c r="C19" s="34">
        <v>-0.7</v>
      </c>
      <c r="D19" s="34">
        <v>6.4</v>
      </c>
      <c r="E19" s="34">
        <v>3.3</v>
      </c>
      <c r="F19" s="34">
        <v>2.6</v>
      </c>
    </row>
    <row r="20" spans="1:6" ht="20.100000000000001" customHeight="1" x14ac:dyDescent="0.25">
      <c r="A20" s="2" t="s">
        <v>19</v>
      </c>
      <c r="B20" s="34">
        <f>B21-B22</f>
        <v>5.5</v>
      </c>
      <c r="C20" s="34">
        <f t="shared" ref="C20:F20" si="4">C21-C22</f>
        <v>8</v>
      </c>
      <c r="D20" s="34">
        <f t="shared" si="4"/>
        <v>8.1000000000000014</v>
      </c>
      <c r="E20" s="34">
        <f t="shared" si="4"/>
        <v>1.9000000000000057</v>
      </c>
      <c r="F20" s="34">
        <f t="shared" si="4"/>
        <v>5.8000000000000043</v>
      </c>
    </row>
    <row r="21" spans="1:6" ht="20.100000000000001" customHeight="1" x14ac:dyDescent="0.25">
      <c r="A21" s="3" t="s">
        <v>20</v>
      </c>
      <c r="B21" s="34">
        <v>69.2</v>
      </c>
      <c r="C21" s="34">
        <v>61.9</v>
      </c>
      <c r="D21" s="34">
        <v>60.1</v>
      </c>
      <c r="E21" s="34">
        <v>64.2</v>
      </c>
      <c r="F21" s="34">
        <v>63.7</v>
      </c>
    </row>
    <row r="22" spans="1:6" ht="20.100000000000001" customHeight="1" x14ac:dyDescent="0.25">
      <c r="A22" s="3" t="s">
        <v>21</v>
      </c>
      <c r="B22" s="34">
        <v>63.7</v>
      </c>
      <c r="C22" s="34">
        <v>53.9</v>
      </c>
      <c r="D22" s="34">
        <v>52</v>
      </c>
      <c r="E22" s="34">
        <v>62.3</v>
      </c>
      <c r="F22" s="34">
        <v>57.9</v>
      </c>
    </row>
    <row r="23" spans="1:6" ht="20.100000000000001" customHeight="1" thickBot="1" x14ac:dyDescent="0.3">
      <c r="A23" s="4" t="s">
        <v>22</v>
      </c>
      <c r="B23" s="35">
        <v>5.0999999999999996</v>
      </c>
      <c r="C23" s="35">
        <v>-0.8</v>
      </c>
      <c r="D23" s="35">
        <v>0</v>
      </c>
      <c r="E23" s="35">
        <v>0.3</v>
      </c>
      <c r="F23" s="35">
        <v>1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18" x14ac:dyDescent="0.25">
      <c r="A1" s="66" t="s">
        <v>60</v>
      </c>
      <c r="B1" s="66"/>
      <c r="C1" s="66"/>
      <c r="D1" s="66"/>
      <c r="E1" s="66"/>
      <c r="F1" s="66"/>
    </row>
    <row r="3" spans="1:6" x14ac:dyDescent="0.25">
      <c r="A3" s="65" t="s">
        <v>51</v>
      </c>
      <c r="B3" s="65"/>
      <c r="C3" s="65"/>
      <c r="D3" s="65"/>
      <c r="E3" s="65"/>
      <c r="F3" s="65"/>
    </row>
    <row r="4" spans="1:6" ht="15.75" thickBot="1" x14ac:dyDescent="0.3"/>
    <row r="5" spans="1:6" ht="35.1" customHeight="1" thickBot="1" x14ac:dyDescent="0.3">
      <c r="A5" s="11"/>
      <c r="B5" s="59" t="s">
        <v>74</v>
      </c>
      <c r="C5" s="59" t="s">
        <v>75</v>
      </c>
      <c r="D5" s="59" t="s">
        <v>76</v>
      </c>
      <c r="E5" s="59" t="s">
        <v>77</v>
      </c>
      <c r="F5" s="11" t="s">
        <v>73</v>
      </c>
    </row>
    <row r="6" spans="1:6" ht="20.100000000000001" customHeight="1" x14ac:dyDescent="0.25">
      <c r="A6" s="22" t="s">
        <v>8</v>
      </c>
      <c r="B6" s="34">
        <v>99.6</v>
      </c>
      <c r="C6" s="34">
        <v>92</v>
      </c>
      <c r="D6" s="34">
        <v>94.6</v>
      </c>
      <c r="E6" s="34">
        <v>95.5</v>
      </c>
      <c r="F6" s="34">
        <v>95.3</v>
      </c>
    </row>
    <row r="7" spans="1:6" ht="20.100000000000001" customHeight="1" x14ac:dyDescent="0.25">
      <c r="A7" s="23" t="s">
        <v>9</v>
      </c>
      <c r="B7" s="30"/>
      <c r="C7" s="30"/>
      <c r="D7" s="30"/>
      <c r="E7" s="30"/>
      <c r="F7" s="30"/>
    </row>
    <row r="8" spans="1:6" ht="20.100000000000001" customHeight="1" x14ac:dyDescent="0.25">
      <c r="A8" s="22" t="s">
        <v>10</v>
      </c>
      <c r="B8" s="30">
        <v>104</v>
      </c>
      <c r="C8" s="30">
        <v>96.1</v>
      </c>
      <c r="D8" s="30">
        <v>97.5</v>
      </c>
      <c r="E8" s="30">
        <v>100</v>
      </c>
      <c r="F8" s="30">
        <v>99.3</v>
      </c>
    </row>
    <row r="9" spans="1:6" ht="20.100000000000001" customHeight="1" x14ac:dyDescent="0.25">
      <c r="A9" s="24" t="s">
        <v>9</v>
      </c>
      <c r="B9" s="30"/>
      <c r="C9" s="30"/>
      <c r="D9" s="30"/>
      <c r="E9" s="30"/>
      <c r="F9" s="30"/>
    </row>
    <row r="10" spans="1:6" ht="20.100000000000001" customHeight="1" x14ac:dyDescent="0.25">
      <c r="A10" s="23" t="s">
        <v>11</v>
      </c>
      <c r="B10" s="30">
        <v>106</v>
      </c>
      <c r="C10" s="30">
        <v>95.1</v>
      </c>
      <c r="D10" s="30">
        <v>96.8</v>
      </c>
      <c r="E10" s="30">
        <v>99.9</v>
      </c>
      <c r="F10" s="30">
        <v>99.3</v>
      </c>
    </row>
    <row r="11" spans="1:6" ht="20.100000000000001" customHeight="1" x14ac:dyDescent="0.25">
      <c r="A11" s="23" t="s">
        <v>12</v>
      </c>
      <c r="B11" s="30">
        <v>97.9</v>
      </c>
      <c r="C11" s="30">
        <v>98.8</v>
      </c>
      <c r="D11" s="30">
        <v>100.2</v>
      </c>
      <c r="E11" s="30">
        <v>100.2</v>
      </c>
      <c r="F11" s="30">
        <v>99.3</v>
      </c>
    </row>
    <row r="12" spans="1:6" ht="20.100000000000001" customHeight="1" x14ac:dyDescent="0.25">
      <c r="A12" s="21" t="s">
        <v>9</v>
      </c>
      <c r="B12" s="30"/>
      <c r="C12" s="30"/>
      <c r="D12" s="30"/>
      <c r="E12" s="30"/>
      <c r="F12" s="30"/>
    </row>
    <row r="13" spans="1:6" ht="35.1" customHeight="1" x14ac:dyDescent="0.25">
      <c r="A13" s="25" t="s">
        <v>13</v>
      </c>
      <c r="B13" s="30">
        <v>97.8</v>
      </c>
      <c r="C13" s="30">
        <v>99.6</v>
      </c>
      <c r="D13" s="30">
        <v>99.5</v>
      </c>
      <c r="E13" s="30">
        <v>100.3</v>
      </c>
      <c r="F13" s="30">
        <v>99.4</v>
      </c>
    </row>
    <row r="14" spans="1:6" ht="20.100000000000001" customHeight="1" x14ac:dyDescent="0.25">
      <c r="A14" s="25" t="s">
        <v>14</v>
      </c>
      <c r="B14" s="30">
        <v>98.1</v>
      </c>
      <c r="C14" s="30">
        <v>97.4</v>
      </c>
      <c r="D14" s="30">
        <v>101.2</v>
      </c>
      <c r="E14" s="30">
        <v>100.2</v>
      </c>
      <c r="F14" s="30">
        <v>99.3</v>
      </c>
    </row>
    <row r="15" spans="1:6" ht="50.1" customHeight="1" x14ac:dyDescent="0.25">
      <c r="A15" s="23" t="s">
        <v>15</v>
      </c>
      <c r="B15" s="30">
        <v>98.8</v>
      </c>
      <c r="C15" s="30">
        <v>98.8</v>
      </c>
      <c r="D15" s="30">
        <v>98.9</v>
      </c>
      <c r="E15" s="30">
        <v>99</v>
      </c>
      <c r="F15" s="30">
        <v>98.9</v>
      </c>
    </row>
    <row r="16" spans="1:6" ht="20.100000000000001" customHeight="1" x14ac:dyDescent="0.25">
      <c r="A16" s="22" t="s">
        <v>16</v>
      </c>
      <c r="B16" s="30">
        <v>98.1</v>
      </c>
      <c r="C16" s="30">
        <v>76.099999999999994</v>
      </c>
      <c r="D16" s="30">
        <v>85.4</v>
      </c>
      <c r="E16" s="30">
        <v>85.8</v>
      </c>
      <c r="F16" s="30">
        <v>85.7</v>
      </c>
    </row>
    <row r="17" spans="1:6" ht="20.100000000000001" customHeight="1" x14ac:dyDescent="0.25">
      <c r="A17" s="23" t="s">
        <v>24</v>
      </c>
      <c r="B17" s="30">
        <v>95.7</v>
      </c>
      <c r="C17" s="30">
        <v>79.5</v>
      </c>
      <c r="D17" s="30">
        <v>82</v>
      </c>
      <c r="E17" s="30">
        <v>77.099999999999994</v>
      </c>
      <c r="F17" s="30">
        <v>82.5</v>
      </c>
    </row>
    <row r="18" spans="1:6" ht="20.100000000000001" customHeight="1" x14ac:dyDescent="0.25">
      <c r="A18" s="22" t="s">
        <v>20</v>
      </c>
      <c r="B18" s="30">
        <v>83.6</v>
      </c>
      <c r="C18" s="30">
        <v>68.900000000000006</v>
      </c>
      <c r="D18" s="30">
        <v>77.5</v>
      </c>
      <c r="E18" s="30">
        <v>86.2</v>
      </c>
      <c r="F18" s="30">
        <v>79.2</v>
      </c>
    </row>
    <row r="19" spans="1:6" ht="20.100000000000001" customHeight="1" thickBot="1" x14ac:dyDescent="0.3">
      <c r="A19" s="26" t="s">
        <v>21</v>
      </c>
      <c r="B19" s="31">
        <v>89.3</v>
      </c>
      <c r="C19" s="31">
        <v>69</v>
      </c>
      <c r="D19" s="31">
        <v>78.599999999999994</v>
      </c>
      <c r="E19" s="31">
        <v>90.1</v>
      </c>
      <c r="F19" s="31">
        <v>81.900000000000006</v>
      </c>
    </row>
    <row r="2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18" x14ac:dyDescent="0.25">
      <c r="A1" s="66" t="s">
        <v>25</v>
      </c>
      <c r="B1" s="66"/>
      <c r="C1" s="66"/>
      <c r="D1" s="66"/>
      <c r="E1" s="66"/>
      <c r="F1" s="66"/>
    </row>
    <row r="3" spans="1:6" ht="15.75" x14ac:dyDescent="0.25">
      <c r="A3" s="67" t="s">
        <v>7</v>
      </c>
      <c r="B3" s="67"/>
      <c r="C3" s="67"/>
      <c r="D3" s="67"/>
      <c r="E3" s="67"/>
      <c r="F3" s="67"/>
    </row>
    <row r="4" spans="1:6" ht="15.75" thickBot="1" x14ac:dyDescent="0.3"/>
    <row r="5" spans="1:6" ht="35.1" customHeight="1" thickBot="1" x14ac:dyDescent="0.3">
      <c r="A5" s="11"/>
      <c r="B5" s="59" t="s">
        <v>74</v>
      </c>
      <c r="C5" s="59" t="s">
        <v>75</v>
      </c>
      <c r="D5" s="59" t="s">
        <v>76</v>
      </c>
      <c r="E5" s="59" t="s">
        <v>77</v>
      </c>
      <c r="F5" s="11" t="s">
        <v>73</v>
      </c>
    </row>
    <row r="6" spans="1:6" ht="20.100000000000001" customHeight="1" x14ac:dyDescent="0.25">
      <c r="A6" s="15" t="s">
        <v>8</v>
      </c>
      <c r="B6" s="36">
        <f>B8+B9+B10</f>
        <v>43395.5</v>
      </c>
      <c r="C6" s="36">
        <f t="shared" ref="C6:F6" si="0">C8+C9+C10</f>
        <v>43777.4</v>
      </c>
      <c r="D6" s="36">
        <f t="shared" si="0"/>
        <v>52305.7</v>
      </c>
      <c r="E6" s="36">
        <f t="shared" si="0"/>
        <v>51895.399999999994</v>
      </c>
      <c r="F6" s="36">
        <f t="shared" si="0"/>
        <v>191374</v>
      </c>
    </row>
    <row r="7" spans="1:6" ht="20.100000000000001" customHeight="1" x14ac:dyDescent="0.25">
      <c r="A7" s="27" t="s">
        <v>9</v>
      </c>
      <c r="B7" s="36"/>
      <c r="C7" s="36"/>
      <c r="D7" s="36"/>
      <c r="E7" s="36"/>
      <c r="F7" s="36"/>
    </row>
    <row r="8" spans="1:6" ht="20.100000000000001" customHeight="1" x14ac:dyDescent="0.25">
      <c r="A8" s="28" t="s">
        <v>26</v>
      </c>
      <c r="B8" s="36">
        <v>21716.9</v>
      </c>
      <c r="C8" s="36">
        <v>22791.599999999999</v>
      </c>
      <c r="D8" s="36">
        <v>23266.1</v>
      </c>
      <c r="E8" s="36">
        <v>24260.5</v>
      </c>
      <c r="F8" s="37">
        <f>B8+C8+D8+E8</f>
        <v>92035.1</v>
      </c>
    </row>
    <row r="9" spans="1:6" ht="35.1" customHeight="1" x14ac:dyDescent="0.25">
      <c r="A9" s="28" t="s">
        <v>52</v>
      </c>
      <c r="B9" s="36">
        <v>6053.5</v>
      </c>
      <c r="C9" s="36">
        <v>4115.8999999999996</v>
      </c>
      <c r="D9" s="36">
        <v>5684.4</v>
      </c>
      <c r="E9" s="36">
        <v>6051.6</v>
      </c>
      <c r="F9" s="37">
        <f t="shared" ref="F9:F10" si="1">B9+C9+D9+E9</f>
        <v>21905.4</v>
      </c>
    </row>
    <row r="10" spans="1:6" ht="35.1" customHeight="1" thickBot="1" x14ac:dyDescent="0.3">
      <c r="A10" s="29" t="s">
        <v>56</v>
      </c>
      <c r="B10" s="38">
        <v>15625.1</v>
      </c>
      <c r="C10" s="38">
        <v>16869.900000000001</v>
      </c>
      <c r="D10" s="38">
        <v>23355.200000000001</v>
      </c>
      <c r="E10" s="38">
        <v>21583.3</v>
      </c>
      <c r="F10" s="39">
        <f t="shared" si="1"/>
        <v>77433.5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18" x14ac:dyDescent="0.25">
      <c r="A1" s="66" t="s">
        <v>61</v>
      </c>
      <c r="B1" s="66"/>
      <c r="C1" s="66"/>
      <c r="D1" s="66"/>
      <c r="E1" s="66"/>
      <c r="F1" s="66"/>
    </row>
    <row r="3" spans="1:6" ht="15.75" x14ac:dyDescent="0.25">
      <c r="A3" s="67" t="s">
        <v>23</v>
      </c>
      <c r="B3" s="67"/>
      <c r="C3" s="67"/>
      <c r="D3" s="67"/>
      <c r="E3" s="67"/>
      <c r="F3" s="67"/>
    </row>
    <row r="4" spans="1:6" ht="15.75" thickBot="1" x14ac:dyDescent="0.3"/>
    <row r="5" spans="1:6" ht="35.1" customHeight="1" thickBot="1" x14ac:dyDescent="0.3">
      <c r="A5" s="11"/>
      <c r="B5" s="59" t="s">
        <v>74</v>
      </c>
      <c r="C5" s="59" t="s">
        <v>75</v>
      </c>
      <c r="D5" s="59" t="s">
        <v>76</v>
      </c>
      <c r="E5" s="59" t="s">
        <v>77</v>
      </c>
      <c r="F5" s="11" t="s">
        <v>73</v>
      </c>
    </row>
    <row r="6" spans="1:6" ht="20.100000000000001" customHeight="1" x14ac:dyDescent="0.25">
      <c r="A6" s="15" t="s">
        <v>8</v>
      </c>
      <c r="B6" s="33">
        <f>B8+B9+B10</f>
        <v>100</v>
      </c>
      <c r="C6" s="33">
        <f t="shared" ref="C6:F6" si="0">C8+C9+C10</f>
        <v>100</v>
      </c>
      <c r="D6" s="33">
        <f t="shared" si="0"/>
        <v>100</v>
      </c>
      <c r="E6" s="33">
        <f t="shared" si="0"/>
        <v>100</v>
      </c>
      <c r="F6" s="33">
        <f t="shared" si="0"/>
        <v>100</v>
      </c>
    </row>
    <row r="7" spans="1:6" ht="20.100000000000001" customHeight="1" x14ac:dyDescent="0.25">
      <c r="A7" s="27" t="s">
        <v>9</v>
      </c>
      <c r="B7" s="34"/>
      <c r="C7" s="34"/>
      <c r="D7" s="34"/>
      <c r="E7" s="34"/>
      <c r="F7" s="34"/>
    </row>
    <row r="8" spans="1:6" ht="20.100000000000001" customHeight="1" x14ac:dyDescent="0.25">
      <c r="A8" s="28" t="s">
        <v>26</v>
      </c>
      <c r="B8" s="34">
        <v>50.1</v>
      </c>
      <c r="C8" s="34">
        <v>52.1</v>
      </c>
      <c r="D8" s="34">
        <v>44.5</v>
      </c>
      <c r="E8" s="34">
        <v>46.7</v>
      </c>
      <c r="F8" s="34">
        <v>48.1</v>
      </c>
    </row>
    <row r="9" spans="1:6" ht="35.1" customHeight="1" x14ac:dyDescent="0.25">
      <c r="A9" s="28" t="s">
        <v>52</v>
      </c>
      <c r="B9" s="34">
        <v>13.9</v>
      </c>
      <c r="C9" s="34">
        <v>9.4</v>
      </c>
      <c r="D9" s="34">
        <v>10.8</v>
      </c>
      <c r="E9" s="34">
        <v>11.7</v>
      </c>
      <c r="F9" s="34">
        <v>11.4</v>
      </c>
    </row>
    <row r="10" spans="1:6" ht="35.1" customHeight="1" thickBot="1" x14ac:dyDescent="0.3">
      <c r="A10" s="29" t="s">
        <v>56</v>
      </c>
      <c r="B10" s="35">
        <v>36</v>
      </c>
      <c r="C10" s="35">
        <v>38.5</v>
      </c>
      <c r="D10" s="35">
        <v>44.7</v>
      </c>
      <c r="E10" s="35">
        <v>41.6</v>
      </c>
      <c r="F10" s="49">
        <v>40.5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Дынаміка ВУП</vt:lpstr>
      <vt:lpstr>ВУП_вытворчым метадам</vt:lpstr>
      <vt:lpstr>ВУП_вытворчасць_структура</vt:lpstr>
      <vt:lpstr>ВУП_вытворчасць_індэксы</vt:lpstr>
      <vt:lpstr>ВУП_метад выкарыстання даходаў</vt:lpstr>
      <vt:lpstr>ВУП_структура выкарыстання</vt:lpstr>
      <vt:lpstr>ВУП_індэксы выкарыстання</vt:lpstr>
      <vt:lpstr>ВУП_па крыніцах даходаў</vt:lpstr>
      <vt:lpstr>ВУП_структура па кд</vt:lpstr>
      <vt:lpstr>ВУП_ВРП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2023-03-30T06:24:11Z</dcterms:modified>
</cp:coreProperties>
</file>