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4325" yWindow="-30" windowWidth="14520" windowHeight="12840"/>
  </bookViews>
  <sheets>
    <sheet name="Динамика ВВП" sheetId="1" r:id="rId1"/>
    <sheet name="ВВП_производственным методом " sheetId="2" r:id="rId2"/>
    <sheet name="ВВП_производство_структура" sheetId="3" r:id="rId3"/>
    <sheet name="ВВП_производство_индексы" sheetId="4" r:id="rId4"/>
    <sheet name="ВВП_метод использования доходов" sheetId="5" r:id="rId5"/>
    <sheet name="ВВП_структура использования" sheetId="6" r:id="rId6"/>
    <sheet name="ВВП_индексы использования" sheetId="7" r:id="rId7"/>
    <sheet name="ВВП_по источникам доходов" sheetId="8" r:id="rId8"/>
    <sheet name="ВВП_структура по ид" sheetId="9" r:id="rId9"/>
  </sheets>
  <calcPr calcId="144525"/>
</workbook>
</file>

<file path=xl/calcChain.xml><?xml version="1.0" encoding="utf-8"?>
<calcChain xmlns="http://schemas.openxmlformats.org/spreadsheetml/2006/main">
  <c r="F23" i="2" l="1"/>
  <c r="F8" i="3" l="1"/>
  <c r="E11" i="5" l="1"/>
  <c r="B11" i="5"/>
  <c r="C11" i="5"/>
  <c r="D11" i="5"/>
  <c r="F23" i="5" l="1"/>
  <c r="F11" i="2" l="1"/>
  <c r="F12" i="2"/>
  <c r="F9" i="2"/>
  <c r="F10" i="2"/>
  <c r="F13" i="2"/>
  <c r="F14" i="2"/>
  <c r="F22" i="5" l="1"/>
  <c r="F21" i="5"/>
  <c r="F20" i="5" s="1"/>
  <c r="F19" i="5"/>
  <c r="F18" i="5"/>
  <c r="F15" i="5"/>
  <c r="F14" i="5"/>
  <c r="F13" i="5"/>
  <c r="F10" i="5"/>
  <c r="F9" i="8" l="1"/>
  <c r="F10" i="8"/>
  <c r="F8" i="8"/>
  <c r="E11" i="6" l="1"/>
  <c r="F16" i="2" l="1"/>
  <c r="E15" i="3" l="1"/>
  <c r="B20" i="6" l="1"/>
  <c r="C20" i="6"/>
  <c r="D20" i="6"/>
  <c r="E20" i="6"/>
  <c r="F20" i="6"/>
  <c r="E8" i="6" l="1"/>
  <c r="F11" i="6"/>
  <c r="F8" i="6" s="1"/>
  <c r="E16" i="6"/>
  <c r="F16" i="6"/>
  <c r="E8" i="5"/>
  <c r="E16" i="5"/>
  <c r="E20" i="5"/>
  <c r="E6" i="6" l="1"/>
  <c r="F11" i="5"/>
  <c r="F8" i="5" s="1"/>
  <c r="F6" i="6"/>
  <c r="F16" i="5"/>
  <c r="E6" i="5"/>
  <c r="F6" i="5" l="1"/>
  <c r="C20" i="5"/>
  <c r="D20" i="5"/>
  <c r="B20" i="5"/>
  <c r="F29" i="2" l="1"/>
  <c r="F28" i="2"/>
  <c r="F27" i="2"/>
  <c r="F26" i="2"/>
  <c r="F25" i="2"/>
  <c r="F24" i="2"/>
  <c r="F22" i="2"/>
  <c r="F21" i="2"/>
  <c r="F20" i="2"/>
  <c r="F19" i="2"/>
  <c r="F18" i="2"/>
  <c r="F17" i="2"/>
  <c r="C6" i="9"/>
  <c r="D6" i="9"/>
  <c r="E6" i="9"/>
  <c r="F6" i="9"/>
  <c r="B6" i="9"/>
  <c r="C6" i="8"/>
  <c r="D6" i="8"/>
  <c r="E6" i="8"/>
  <c r="B6" i="8"/>
  <c r="F6" i="8" l="1"/>
  <c r="D16" i="6"/>
  <c r="C16" i="6"/>
  <c r="B16" i="6"/>
  <c r="D11" i="6"/>
  <c r="D8" i="6" s="1"/>
  <c r="C11" i="6"/>
  <c r="C8" i="6" s="1"/>
  <c r="B11" i="6"/>
  <c r="B8" i="6" s="1"/>
  <c r="C16" i="5"/>
  <c r="D16" i="5"/>
  <c r="B16" i="5"/>
  <c r="C8" i="5"/>
  <c r="D8" i="5"/>
  <c r="B8" i="5"/>
  <c r="F15" i="3"/>
  <c r="D15" i="3"/>
  <c r="C15" i="3"/>
  <c r="B15" i="3"/>
  <c r="E8" i="3"/>
  <c r="D8" i="3"/>
  <c r="C8" i="3"/>
  <c r="B8" i="3"/>
  <c r="C15" i="2"/>
  <c r="D15" i="2"/>
  <c r="E15" i="2"/>
  <c r="F15" i="2"/>
  <c r="F6" i="2" s="1"/>
  <c r="B15" i="2"/>
  <c r="C8" i="2"/>
  <c r="D8" i="2"/>
  <c r="E8" i="2"/>
  <c r="F8" i="2"/>
  <c r="B8" i="2"/>
  <c r="D6" i="2" l="1"/>
  <c r="C6" i="2"/>
  <c r="E6" i="2"/>
  <c r="D6" i="6"/>
  <c r="C6" i="6"/>
  <c r="B6" i="6"/>
  <c r="D6" i="5"/>
  <c r="C6" i="5"/>
  <c r="D6" i="3"/>
  <c r="C6" i="3"/>
  <c r="B6" i="3"/>
  <c r="F6" i="3"/>
  <c r="E6" i="3"/>
  <c r="B6" i="5"/>
  <c r="B6" i="2"/>
</calcChain>
</file>

<file path=xl/sharedStrings.xml><?xml version="1.0" encoding="utf-8"?>
<sst xmlns="http://schemas.openxmlformats.org/spreadsheetml/2006/main" count="208" uniqueCount="71">
  <si>
    <t>Динамика валового внутреннего продукта</t>
  </si>
  <si>
    <t>I квартал</t>
  </si>
  <si>
    <t>II квартал</t>
  </si>
  <si>
    <t>III квартал</t>
  </si>
  <si>
    <t>IV квартал</t>
  </si>
  <si>
    <t>Январь – декабрь</t>
  </si>
  <si>
    <t>(в текущих ценах; млн. рублей)</t>
  </si>
  <si>
    <t>Валовой внутренний продукт</t>
  </si>
  <si>
    <t>в том числе:</t>
  </si>
  <si>
    <t>Сфера производства</t>
  </si>
  <si>
    <t>Сельское, лесное и рыбное хозяйство</t>
  </si>
  <si>
    <t>Горнодобывающая промышленность</t>
  </si>
  <si>
    <t>Обрабатывающая промышленность</t>
  </si>
  <si>
    <t>Снабжение электроэнергией, газом, паром, горячей водой и кондиционированным воздухом</t>
  </si>
  <si>
    <t>Водоснабжение; сбор, обработка и удаление отходов, деятельность по ликвидации загрязнений</t>
  </si>
  <si>
    <t>Строительство</t>
  </si>
  <si>
    <t>Сфера услуг</t>
  </si>
  <si>
    <t>Оптовая и розничная торговля; ремонт автомобилей и мотоциклов</t>
  </si>
  <si>
    <t>Транспортная деятельность, складирование, почтовая и курьерская деятельность</t>
  </si>
  <si>
    <t>Услуги по временному проживанию и питанию</t>
  </si>
  <si>
    <t>Информация и связь</t>
  </si>
  <si>
    <t>Финансовая и страховая деятельность</t>
  </si>
  <si>
    <t>Операции с недвижимым имуществом</t>
  </si>
  <si>
    <t>Профессиональная, научная и техническая деятельность</t>
  </si>
  <si>
    <t>Деятельность в сфере административных и вспомогательных услуг</t>
  </si>
  <si>
    <t>Государственное управление</t>
  </si>
  <si>
    <t>Образование</t>
  </si>
  <si>
    <t>Здравоохранение и социальные услуги</t>
  </si>
  <si>
    <t>Творчество, спорт, развлечения и отдых</t>
  </si>
  <si>
    <t>Предоставление прочих видов услуг</t>
  </si>
  <si>
    <t>Чистые налоги на продукты</t>
  </si>
  <si>
    <t>(в текущих ценах; в процентах к итогу)</t>
  </si>
  <si>
    <t>Валовой внутренний продукт методом использования доходов</t>
  </si>
  <si>
    <t>расходы на конечное потребление</t>
  </si>
  <si>
    <t>домашних хозяйств</t>
  </si>
  <si>
    <t>государственных организаций</t>
  </si>
  <si>
    <t>на индивидуальные товары и услуги</t>
  </si>
  <si>
    <t>на коллективные услуги</t>
  </si>
  <si>
    <t>некоммерческих организаций, обслуживающих домашние хозяйства</t>
  </si>
  <si>
    <t>валовое накопление</t>
  </si>
  <si>
    <t>основного капитала</t>
  </si>
  <si>
    <t>изменение запасов материальных оборотных средств</t>
  </si>
  <si>
    <t>чистый экспорт товаров и услуг</t>
  </si>
  <si>
    <t>статистическое расхождение</t>
  </si>
  <si>
    <t>из него основного капитала</t>
  </si>
  <si>
    <t>Валовой внутренний продукт по источникам доходов</t>
  </si>
  <si>
    <t>оплата труда работников</t>
  </si>
  <si>
    <t>Структура валового внутреннего продукта по источникам доходов</t>
  </si>
  <si>
    <t>индекс-дефлятор</t>
  </si>
  <si>
    <t>В текущих ценах,
млн. рублей</t>
  </si>
  <si>
    <t>Валовой внутренний продукт производственным методом
по видам экономической деятельности</t>
  </si>
  <si>
    <t>Структура валового внутреннего продукта производственным методом по видам экономической деятельности</t>
  </si>
  <si>
    <t>Индексы физического объема валового внутреннего продукта
по видам экономической деятельности</t>
  </si>
  <si>
    <t>Структура валового внутреннего продукта
методом использования доходов</t>
  </si>
  <si>
    <t>Индексы использования валового внутреннего продукта</t>
  </si>
  <si>
    <t>Валовой внутренний продукт тремя методами</t>
  </si>
  <si>
    <t>(в сопоставимых ценах; в процентах к соответствующему периоду предыдущего года)</t>
  </si>
  <si>
    <t>чистые налоги на производство и импорт</t>
  </si>
  <si>
    <t>валовая прибыль и валовые смешанные доходы</t>
  </si>
  <si>
    <t>2023 г.</t>
  </si>
  <si>
    <t>экспорт товаров и услуг</t>
  </si>
  <si>
    <t>импорт товаров и услуг</t>
  </si>
  <si>
    <t xml:space="preserve">В процентах к соответствующему периоду предыдущего года
</t>
  </si>
  <si>
    <t>индекс физического объема
(в сопоставимых ценах)</t>
  </si>
  <si>
    <t>2024 г.</t>
  </si>
  <si>
    <t>I квартал 2024 г.</t>
  </si>
  <si>
    <t xml:space="preserve">II квартал 2024 г. </t>
  </si>
  <si>
    <t xml:space="preserve">III квартал 2024 г. </t>
  </si>
  <si>
    <t xml:space="preserve">IV квартал 2024 г. </t>
  </si>
  <si>
    <t>54 177,1</t>
  </si>
  <si>
    <t>59 150,8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</si>
</sst>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double">
        <color indexed="64"/>
      </bottom>
      <diagonal/>
    </border>
    <border>
      <left/>
      <right style="medium">
        <color rgb="FF000000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2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11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vertical="center" wrapText="1"/>
    </xf>
    <xf numFmtId="0" fontId="2" fillId="0" borderId="11" xfId="0" applyFont="1" applyBorder="1" applyAlignment="1">
      <alignment horizontal="left" vertical="center" wrapText="1" indent="6"/>
    </xf>
    <xf numFmtId="0" fontId="2" fillId="0" borderId="11" xfId="0" applyFont="1" applyBorder="1" applyAlignment="1">
      <alignment horizontal="left" vertical="center" wrapText="1" indent="5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wrapText="1" indent="1"/>
    </xf>
    <xf numFmtId="0" fontId="2" fillId="0" borderId="8" xfId="0" applyFont="1" applyBorder="1" applyAlignment="1">
      <alignment horizontal="left" wrapText="1" indent="1"/>
    </xf>
    <xf numFmtId="0" fontId="2" fillId="0" borderId="11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 indent="3"/>
    </xf>
    <xf numFmtId="0" fontId="2" fillId="0" borderId="11" xfId="0" applyFont="1" applyBorder="1" applyAlignment="1">
      <alignment horizontal="left" wrapText="1" indent="1"/>
    </xf>
    <xf numFmtId="0" fontId="2" fillId="0" borderId="13" xfId="0" applyFont="1" applyBorder="1" applyAlignment="1">
      <alignment horizontal="left" wrapText="1"/>
    </xf>
    <xf numFmtId="0" fontId="3" fillId="0" borderId="7" xfId="0" applyFont="1" applyBorder="1" applyAlignment="1" applyProtection="1">
      <alignment horizontal="right" wrapText="1"/>
      <protection locked="0"/>
    </xf>
    <xf numFmtId="164" fontId="3" fillId="0" borderId="7" xfId="0" applyNumberFormat="1" applyFont="1" applyBorder="1" applyAlignment="1" applyProtection="1">
      <alignment horizontal="right" wrapText="1"/>
      <protection locked="0"/>
    </xf>
    <xf numFmtId="0" fontId="2" fillId="0" borderId="11" xfId="0" applyFont="1" applyBorder="1" applyAlignment="1">
      <alignment horizontal="left" vertical="center" wrapText="1" indent="8"/>
    </xf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 indent="3"/>
    </xf>
    <xf numFmtId="0" fontId="2" fillId="0" borderId="3" xfId="0" applyFont="1" applyBorder="1" applyAlignment="1">
      <alignment horizontal="left" wrapText="1" indent="6"/>
    </xf>
    <xf numFmtId="0" fontId="2" fillId="0" borderId="3" xfId="0" applyFont="1" applyBorder="1" applyAlignment="1">
      <alignment horizontal="left" wrapText="1" indent="5"/>
    </xf>
    <xf numFmtId="0" fontId="2" fillId="0" borderId="8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 indent="6"/>
    </xf>
    <xf numFmtId="0" fontId="2" fillId="0" borderId="11" xfId="0" applyFont="1" applyBorder="1" applyAlignment="1">
      <alignment horizontal="left" wrapText="1" indent="2"/>
    </xf>
    <xf numFmtId="0" fontId="2" fillId="0" borderId="13" xfId="0" applyFont="1" applyBorder="1" applyAlignment="1">
      <alignment horizontal="left" wrapText="1" indent="2"/>
    </xf>
    <xf numFmtId="164" fontId="2" fillId="0" borderId="7" xfId="0" applyNumberFormat="1" applyFont="1" applyBorder="1" applyAlignment="1" applyProtection="1">
      <alignment horizontal="right" wrapText="1" indent="2"/>
      <protection locked="0"/>
    </xf>
    <xf numFmtId="164" fontId="2" fillId="0" borderId="9" xfId="0" applyNumberFormat="1" applyFont="1" applyBorder="1" applyAlignment="1" applyProtection="1">
      <alignment horizontal="right" wrapText="1" indent="2"/>
      <protection locked="0"/>
    </xf>
    <xf numFmtId="3" fontId="2" fillId="0" borderId="12" xfId="0" applyNumberFormat="1" applyFont="1" applyBorder="1" applyAlignment="1" applyProtection="1">
      <alignment horizontal="right" wrapText="1" indent="2"/>
      <protection locked="0"/>
    </xf>
    <xf numFmtId="164" fontId="2" fillId="0" borderId="12" xfId="0" applyNumberFormat="1" applyFont="1" applyBorder="1" applyAlignment="1" applyProtection="1">
      <alignment horizontal="right" wrapText="1" indent="2"/>
      <protection locked="0"/>
    </xf>
    <xf numFmtId="164" fontId="2" fillId="0" borderId="14" xfId="0" applyNumberFormat="1" applyFont="1" applyBorder="1" applyAlignment="1" applyProtection="1">
      <alignment horizontal="right" wrapText="1" indent="2"/>
      <protection locked="0"/>
    </xf>
    <xf numFmtId="164" fontId="2" fillId="0" borderId="12" xfId="0" applyNumberFormat="1" applyFont="1" applyBorder="1" applyAlignment="1" applyProtection="1">
      <alignment horizontal="right" wrapText="1" indent="1"/>
      <protection locked="0"/>
    </xf>
    <xf numFmtId="164" fontId="2" fillId="0" borderId="11" xfId="0" applyNumberFormat="1" applyFont="1" applyBorder="1" applyAlignment="1" applyProtection="1">
      <alignment horizontal="right" wrapText="1" indent="1"/>
      <protection locked="0"/>
    </xf>
    <xf numFmtId="164" fontId="2" fillId="0" borderId="14" xfId="0" applyNumberFormat="1" applyFont="1" applyBorder="1" applyAlignment="1" applyProtection="1">
      <alignment horizontal="right" wrapText="1" indent="1"/>
      <protection locked="0"/>
    </xf>
    <xf numFmtId="164" fontId="2" fillId="0" borderId="13" xfId="0" applyNumberFormat="1" applyFont="1" applyBorder="1" applyAlignment="1" applyProtection="1">
      <alignment horizontal="right" wrapText="1" indent="1"/>
      <protection locked="0"/>
    </xf>
    <xf numFmtId="164" fontId="3" fillId="0" borderId="7" xfId="0" applyNumberFormat="1" applyFont="1" applyBorder="1" applyAlignment="1">
      <alignment horizontal="right" wrapText="1" indent="3"/>
    </xf>
    <xf numFmtId="164" fontId="3" fillId="0" borderId="7" xfId="0" applyNumberFormat="1" applyFont="1" applyBorder="1" applyAlignment="1" applyProtection="1">
      <alignment horizontal="right" wrapText="1" indent="3"/>
      <protection locked="0"/>
    </xf>
    <xf numFmtId="164" fontId="3" fillId="0" borderId="9" xfId="0" applyNumberFormat="1" applyFont="1" applyBorder="1" applyAlignment="1" applyProtection="1">
      <alignment horizontal="right" wrapText="1" indent="3"/>
      <protection locked="0"/>
    </xf>
    <xf numFmtId="164" fontId="3" fillId="0" borderId="3" xfId="0" applyNumberFormat="1" applyFont="1" applyBorder="1" applyAlignment="1">
      <alignment horizontal="right" wrapText="1" indent="2"/>
    </xf>
    <xf numFmtId="164" fontId="2" fillId="0" borderId="13" xfId="0" quotePrefix="1" applyNumberFormat="1" applyFont="1" applyBorder="1" applyAlignment="1" applyProtection="1">
      <alignment horizontal="right" wrapText="1" indent="2"/>
      <protection locked="0"/>
    </xf>
    <xf numFmtId="0" fontId="4" fillId="0" borderId="11" xfId="0" applyFont="1" applyBorder="1" applyAlignment="1">
      <alignment horizontal="right" vertical="center" wrapText="1"/>
    </xf>
    <xf numFmtId="164" fontId="3" fillId="0" borderId="8" xfId="0" applyNumberFormat="1" applyFont="1" applyBorder="1" applyAlignment="1">
      <alignment horizontal="right" wrapText="1" indent="2"/>
    </xf>
    <xf numFmtId="164" fontId="3" fillId="0" borderId="3" xfId="0" applyNumberFormat="1" applyFont="1" applyFill="1" applyBorder="1" applyAlignment="1">
      <alignment horizontal="right" wrapText="1" indent="2"/>
    </xf>
    <xf numFmtId="164" fontId="2" fillId="0" borderId="13" xfId="0" applyNumberFormat="1" applyFont="1" applyBorder="1" applyAlignment="1" applyProtection="1">
      <alignment horizontal="right" wrapText="1" indent="2"/>
      <protection locked="0"/>
    </xf>
    <xf numFmtId="0" fontId="2" fillId="0" borderId="5" xfId="0" applyFont="1" applyBorder="1" applyAlignment="1">
      <alignment horizontal="center" vertical="top" wrapText="1"/>
    </xf>
    <xf numFmtId="0" fontId="2" fillId="0" borderId="11" xfId="0" applyFont="1" applyFill="1" applyBorder="1" applyAlignment="1">
      <alignment horizontal="left" wrapText="1" indent="3"/>
    </xf>
    <xf numFmtId="164" fontId="3" fillId="0" borderId="7" xfId="0" applyNumberFormat="1" applyFont="1" applyBorder="1" applyAlignment="1">
      <alignment horizontal="right" wrapText="1" indent="4"/>
    </xf>
    <xf numFmtId="164" fontId="3" fillId="0" borderId="7" xfId="0" applyNumberFormat="1" applyFont="1" applyBorder="1" applyAlignment="1" applyProtection="1">
      <alignment horizontal="right" wrapText="1" indent="4"/>
      <protection locked="0"/>
    </xf>
    <xf numFmtId="164" fontId="3" fillId="0" borderId="9" xfId="0" applyNumberFormat="1" applyFont="1" applyBorder="1" applyAlignment="1" applyProtection="1">
      <alignment horizontal="right" wrapText="1" indent="4"/>
      <protection locked="0"/>
    </xf>
    <xf numFmtId="164" fontId="0" fillId="0" borderId="0" xfId="0" applyNumberFormat="1"/>
    <xf numFmtId="164" fontId="3" fillId="0" borderId="15" xfId="0" applyNumberFormat="1" applyFont="1" applyFill="1" applyBorder="1" applyAlignment="1">
      <alignment horizontal="right" wrapText="1" indent="4"/>
    </xf>
    <xf numFmtId="0" fontId="2" fillId="0" borderId="10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zoomScaleNormal="100" workbookViewId="0">
      <selection sqref="A1:D1"/>
    </sheetView>
  </sheetViews>
  <sheetFormatPr defaultRowHeight="15" x14ac:dyDescent="0.25"/>
  <cols>
    <col min="1" max="1" width="25.7109375" customWidth="1"/>
    <col min="2" max="2" width="15.7109375" customWidth="1"/>
    <col min="3" max="3" width="19.7109375" customWidth="1"/>
    <col min="4" max="4" width="15.7109375" customWidth="1"/>
  </cols>
  <sheetData>
    <row r="1" spans="1:4" ht="30" customHeight="1" x14ac:dyDescent="0.25">
      <c r="A1" s="55" t="s">
        <v>55</v>
      </c>
      <c r="B1" s="55"/>
      <c r="C1" s="55"/>
      <c r="D1" s="55"/>
    </row>
    <row r="3" spans="1:4" ht="20.100000000000001" customHeight="1" x14ac:dyDescent="0.25">
      <c r="A3" s="56" t="s">
        <v>0</v>
      </c>
      <c r="B3" s="56"/>
      <c r="C3" s="56"/>
      <c r="D3" s="56"/>
    </row>
    <row r="4" spans="1:4" ht="15.75" thickBot="1" x14ac:dyDescent="0.3"/>
    <row r="5" spans="1:4" ht="50.1" customHeight="1" thickBot="1" x14ac:dyDescent="0.3">
      <c r="A5" s="7"/>
      <c r="B5" s="57" t="s">
        <v>49</v>
      </c>
      <c r="C5" s="53" t="s">
        <v>62</v>
      </c>
      <c r="D5" s="54"/>
    </row>
    <row r="6" spans="1:4" ht="80.099999999999994" customHeight="1" thickBot="1" x14ac:dyDescent="0.3">
      <c r="A6" s="8"/>
      <c r="B6" s="58"/>
      <c r="C6" s="9" t="s">
        <v>63</v>
      </c>
      <c r="D6" s="10" t="s">
        <v>48</v>
      </c>
    </row>
    <row r="7" spans="1:4" ht="24.95" customHeight="1" x14ac:dyDescent="0.25">
      <c r="A7" s="1" t="s">
        <v>59</v>
      </c>
      <c r="B7" s="17"/>
      <c r="C7" s="17"/>
      <c r="D7" s="17"/>
    </row>
    <row r="8" spans="1:4" ht="20.100000000000001" customHeight="1" x14ac:dyDescent="0.25">
      <c r="A8" s="11" t="s">
        <v>1</v>
      </c>
      <c r="B8" s="44">
        <v>47341.9</v>
      </c>
      <c r="C8" s="48">
        <v>98.3</v>
      </c>
      <c r="D8" s="37">
        <v>108.7</v>
      </c>
    </row>
    <row r="9" spans="1:4" ht="20.100000000000001" customHeight="1" x14ac:dyDescent="0.25">
      <c r="A9" s="11" t="s">
        <v>2</v>
      </c>
      <c r="B9" s="40">
        <v>51195.799999999996</v>
      </c>
      <c r="C9" s="48">
        <v>106.1</v>
      </c>
      <c r="D9" s="37">
        <v>108.2</v>
      </c>
    </row>
    <row r="10" spans="1:4" ht="20.100000000000001" customHeight="1" x14ac:dyDescent="0.25">
      <c r="A10" s="11" t="s">
        <v>3</v>
      </c>
      <c r="B10" s="40">
        <v>59439.600000000006</v>
      </c>
      <c r="C10" s="48">
        <v>106.3</v>
      </c>
      <c r="D10" s="37">
        <v>105.9</v>
      </c>
    </row>
    <row r="11" spans="1:4" ht="20.100000000000001" customHeight="1" x14ac:dyDescent="0.25">
      <c r="A11" s="11" t="s">
        <v>4</v>
      </c>
      <c r="B11" s="40">
        <v>59991.700000000012</v>
      </c>
      <c r="C11" s="49">
        <v>105.3</v>
      </c>
      <c r="D11" s="38">
        <v>109.6</v>
      </c>
    </row>
    <row r="12" spans="1:4" ht="20.100000000000001" customHeight="1" x14ac:dyDescent="0.25">
      <c r="A12" s="11" t="s">
        <v>5</v>
      </c>
      <c r="B12" s="40">
        <v>217969</v>
      </c>
      <c r="C12" s="49">
        <v>104.1</v>
      </c>
      <c r="D12" s="38">
        <v>108</v>
      </c>
    </row>
    <row r="13" spans="1:4" ht="24.95" customHeight="1" x14ac:dyDescent="0.25">
      <c r="A13" s="1" t="s">
        <v>64</v>
      </c>
      <c r="B13" s="18"/>
      <c r="C13" s="49"/>
      <c r="D13" s="18"/>
    </row>
    <row r="14" spans="1:4" ht="20.100000000000001" customHeight="1" x14ac:dyDescent="0.25">
      <c r="A14" s="11" t="s">
        <v>1</v>
      </c>
      <c r="B14" s="40" t="s">
        <v>69</v>
      </c>
      <c r="C14" s="48">
        <v>104.3</v>
      </c>
      <c r="D14" s="37">
        <v>109.7</v>
      </c>
    </row>
    <row r="15" spans="1:4" ht="20.100000000000001" customHeight="1" x14ac:dyDescent="0.25">
      <c r="A15" s="11" t="s">
        <v>2</v>
      </c>
      <c r="B15" s="40" t="s">
        <v>70</v>
      </c>
      <c r="C15" s="48">
        <v>105.6</v>
      </c>
      <c r="D15" s="37">
        <v>109.4</v>
      </c>
    </row>
    <row r="16" spans="1:4" ht="20.100000000000001" customHeight="1" x14ac:dyDescent="0.25">
      <c r="A16" s="11" t="s">
        <v>3</v>
      </c>
      <c r="B16" s="40">
        <v>67329.899999999994</v>
      </c>
      <c r="C16" s="48">
        <v>103.8</v>
      </c>
      <c r="D16" s="37">
        <v>109.1</v>
      </c>
    </row>
    <row r="17" spans="1:4" ht="20.100000000000001" customHeight="1" x14ac:dyDescent="0.25">
      <c r="A17" s="11" t="s">
        <v>4</v>
      </c>
      <c r="B17" s="40">
        <v>65929</v>
      </c>
      <c r="C17" s="49">
        <v>102.5</v>
      </c>
      <c r="D17" s="38">
        <v>107.2</v>
      </c>
    </row>
    <row r="18" spans="1:4" ht="20.100000000000001" customHeight="1" thickBot="1" x14ac:dyDescent="0.3">
      <c r="A18" s="12" t="s">
        <v>5</v>
      </c>
      <c r="B18" s="43">
        <v>246586.8</v>
      </c>
      <c r="C18" s="50">
        <v>104</v>
      </c>
      <c r="D18" s="39">
        <v>108.8</v>
      </c>
    </row>
    <row r="19" spans="1:4" ht="16.5" thickTop="1" x14ac:dyDescent="0.25">
      <c r="C19" s="52"/>
    </row>
    <row r="20" spans="1:4" x14ac:dyDescent="0.25">
      <c r="B20" s="51"/>
    </row>
  </sheetData>
  <mergeCells count="4">
    <mergeCell ref="C5:D5"/>
    <mergeCell ref="A1:D1"/>
    <mergeCell ref="A3:D3"/>
    <mergeCell ref="B5:B6"/>
  </mergeCells>
  <pageMargins left="0.78740157480314965" right="0.78740157480314965" top="0" bottom="0" header="0.31496062992125984" footer="0.31496062992125984"/>
  <pageSetup paperSize="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zoomScaleNormal="100" workbookViewId="0">
      <selection sqref="A1:F1"/>
    </sheetView>
  </sheetViews>
  <sheetFormatPr defaultRowHeight="15" x14ac:dyDescent="0.25"/>
  <cols>
    <col min="1" max="1" width="32.7109375" customWidth="1"/>
    <col min="2" max="6" width="12.7109375" customWidth="1"/>
    <col min="18" max="18" width="7.28515625" customWidth="1"/>
  </cols>
  <sheetData>
    <row r="1" spans="1:6" ht="39.950000000000003" customHeight="1" x14ac:dyDescent="0.25">
      <c r="A1" s="55" t="s">
        <v>50</v>
      </c>
      <c r="B1" s="55"/>
      <c r="C1" s="55"/>
      <c r="D1" s="55"/>
      <c r="E1" s="55"/>
      <c r="F1" s="55"/>
    </row>
    <row r="2" spans="1:6" ht="15" customHeight="1" x14ac:dyDescent="0.25"/>
    <row r="3" spans="1:6" x14ac:dyDescent="0.25">
      <c r="A3" s="59" t="s">
        <v>6</v>
      </c>
      <c r="B3" s="59"/>
      <c r="C3" s="59"/>
      <c r="D3" s="59"/>
      <c r="E3" s="59"/>
      <c r="F3" s="59"/>
    </row>
    <row r="4" spans="1:6" ht="15" customHeight="1" thickBot="1" x14ac:dyDescent="0.3"/>
    <row r="5" spans="1:6" ht="35.1" customHeight="1" thickBot="1" x14ac:dyDescent="0.3">
      <c r="A5" s="9"/>
      <c r="B5" s="10" t="s">
        <v>65</v>
      </c>
      <c r="C5" s="10" t="s">
        <v>66</v>
      </c>
      <c r="D5" s="10" t="s">
        <v>67</v>
      </c>
      <c r="E5" s="10" t="s">
        <v>68</v>
      </c>
      <c r="F5" s="9" t="s">
        <v>64</v>
      </c>
    </row>
    <row r="6" spans="1:6" ht="20.100000000000001" customHeight="1" x14ac:dyDescent="0.25">
      <c r="A6" s="13" t="s">
        <v>7</v>
      </c>
      <c r="B6" s="33">
        <f>B8+B15+B29</f>
        <v>54177.1</v>
      </c>
      <c r="C6" s="33">
        <f t="shared" ref="C6:E6" si="0">C8+C15+C29</f>
        <v>59150.8</v>
      </c>
      <c r="D6" s="33">
        <f t="shared" si="0"/>
        <v>67329.899999999994</v>
      </c>
      <c r="E6" s="33">
        <f t="shared" si="0"/>
        <v>65929</v>
      </c>
      <c r="F6" s="33">
        <f>F8+F15+F29</f>
        <v>246586.8</v>
      </c>
    </row>
    <row r="7" spans="1:6" ht="20.100000000000001" customHeight="1" x14ac:dyDescent="0.25">
      <c r="A7" s="14" t="s">
        <v>8</v>
      </c>
      <c r="B7" s="33"/>
      <c r="C7" s="33"/>
      <c r="D7" s="33"/>
      <c r="E7" s="33"/>
      <c r="F7" s="33"/>
    </row>
    <row r="8" spans="1:6" ht="20.100000000000001" customHeight="1" x14ac:dyDescent="0.25">
      <c r="A8" s="13" t="s">
        <v>9</v>
      </c>
      <c r="B8" s="33">
        <f>B9+B10+B11+B12+B13+B14</f>
        <v>19431.199999999997</v>
      </c>
      <c r="C8" s="33">
        <f t="shared" ref="C8:F8" si="1">C9+C10+C11+C12+C13+C14</f>
        <v>21442.3</v>
      </c>
      <c r="D8" s="33">
        <f t="shared" si="1"/>
        <v>27408.399999999998</v>
      </c>
      <c r="E8" s="33">
        <f t="shared" si="1"/>
        <v>24371</v>
      </c>
      <c r="F8" s="33">
        <f t="shared" si="1"/>
        <v>92652.900000000009</v>
      </c>
    </row>
    <row r="9" spans="1:6" ht="35.1" customHeight="1" x14ac:dyDescent="0.25">
      <c r="A9" s="15" t="s">
        <v>10</v>
      </c>
      <c r="B9" s="33">
        <v>1859.1000000000001</v>
      </c>
      <c r="C9" s="33">
        <v>1863.2</v>
      </c>
      <c r="D9" s="33">
        <v>8187.7999999999993</v>
      </c>
      <c r="E9" s="33">
        <v>5020.5</v>
      </c>
      <c r="F9" s="33">
        <f>B9+C9+D9+E9</f>
        <v>16930.599999999999</v>
      </c>
    </row>
    <row r="10" spans="1:6" ht="35.1" customHeight="1" x14ac:dyDescent="0.25">
      <c r="A10" s="15" t="s">
        <v>11</v>
      </c>
      <c r="B10" s="33">
        <v>447.3</v>
      </c>
      <c r="C10" s="33">
        <v>474.59999999999997</v>
      </c>
      <c r="D10" s="33">
        <v>515.5</v>
      </c>
      <c r="E10" s="33">
        <v>493.3</v>
      </c>
      <c r="F10" s="33">
        <f t="shared" ref="F10:F28" si="2">B10+C10+D10+E10</f>
        <v>1930.7</v>
      </c>
    </row>
    <row r="11" spans="1:6" ht="35.1" customHeight="1" x14ac:dyDescent="0.25">
      <c r="A11" s="15" t="s">
        <v>12</v>
      </c>
      <c r="B11" s="33">
        <v>12022.8</v>
      </c>
      <c r="C11" s="33">
        <v>13364.2</v>
      </c>
      <c r="D11" s="33">
        <v>12714.3</v>
      </c>
      <c r="E11" s="33">
        <v>11984.8</v>
      </c>
      <c r="F11" s="33">
        <f t="shared" si="2"/>
        <v>50086.100000000006</v>
      </c>
    </row>
    <row r="12" spans="1:6" ht="65.099999999999994" customHeight="1" x14ac:dyDescent="0.25">
      <c r="A12" s="15" t="s">
        <v>13</v>
      </c>
      <c r="B12" s="33">
        <v>2334</v>
      </c>
      <c r="C12" s="33">
        <v>1853.5</v>
      </c>
      <c r="D12" s="33">
        <v>1653.6</v>
      </c>
      <c r="E12" s="33">
        <v>1961</v>
      </c>
      <c r="F12" s="33">
        <f t="shared" si="2"/>
        <v>7802.1</v>
      </c>
    </row>
    <row r="13" spans="1:6" ht="65.099999999999994" customHeight="1" x14ac:dyDescent="0.25">
      <c r="A13" s="15" t="s">
        <v>14</v>
      </c>
      <c r="B13" s="33">
        <v>415.6</v>
      </c>
      <c r="C13" s="33">
        <v>437</v>
      </c>
      <c r="D13" s="33">
        <v>432.9</v>
      </c>
      <c r="E13" s="33">
        <v>445.7</v>
      </c>
      <c r="F13" s="33">
        <f>B13+C13+D13+E13</f>
        <v>1731.2</v>
      </c>
    </row>
    <row r="14" spans="1:6" ht="20.100000000000001" customHeight="1" x14ac:dyDescent="0.25">
      <c r="A14" s="15" t="s">
        <v>15</v>
      </c>
      <c r="B14" s="33">
        <v>2352.4</v>
      </c>
      <c r="C14" s="33">
        <v>3449.8</v>
      </c>
      <c r="D14" s="33">
        <v>3904.3</v>
      </c>
      <c r="E14" s="33">
        <v>4465.7</v>
      </c>
      <c r="F14" s="33">
        <f t="shared" si="2"/>
        <v>14172.2</v>
      </c>
    </row>
    <row r="15" spans="1:6" ht="20.100000000000001" customHeight="1" x14ac:dyDescent="0.25">
      <c r="A15" s="13" t="s">
        <v>16</v>
      </c>
      <c r="B15" s="33">
        <f>B16+B17+B18+B19+B20+B21+B22+B23+B24+B25+B26+B27+B28</f>
        <v>27284.800000000003</v>
      </c>
      <c r="C15" s="33">
        <f t="shared" ref="C15:F15" si="3">C16+C17+C18+C19+C20+C21+C22+C23+C24+C25+C26+C27+C28</f>
        <v>30789.200000000001</v>
      </c>
      <c r="D15" s="33">
        <f t="shared" si="3"/>
        <v>31228.600000000002</v>
      </c>
      <c r="E15" s="33">
        <f t="shared" si="3"/>
        <v>33202.300000000003</v>
      </c>
      <c r="F15" s="33">
        <f t="shared" si="3"/>
        <v>122504.9</v>
      </c>
    </row>
    <row r="16" spans="1:6" ht="50.1" customHeight="1" x14ac:dyDescent="0.25">
      <c r="A16" s="15" t="s">
        <v>17</v>
      </c>
      <c r="B16" s="33">
        <v>5037.7</v>
      </c>
      <c r="C16" s="33">
        <v>5807.1</v>
      </c>
      <c r="D16" s="33">
        <v>6615.6</v>
      </c>
      <c r="E16" s="33">
        <v>6489.6</v>
      </c>
      <c r="F16" s="33">
        <f>B16+C16+D16+E16</f>
        <v>23950</v>
      </c>
    </row>
    <row r="17" spans="1:6" ht="50.1" customHeight="1" x14ac:dyDescent="0.25">
      <c r="A17" s="15" t="s">
        <v>18</v>
      </c>
      <c r="B17" s="33">
        <v>2833.8</v>
      </c>
      <c r="C17" s="33">
        <v>3032</v>
      </c>
      <c r="D17" s="33">
        <v>3292.8</v>
      </c>
      <c r="E17" s="33">
        <v>3351.1</v>
      </c>
      <c r="F17" s="33">
        <f t="shared" si="2"/>
        <v>12509.7</v>
      </c>
    </row>
    <row r="18" spans="1:6" ht="35.1" customHeight="1" x14ac:dyDescent="0.25">
      <c r="A18" s="15" t="s">
        <v>19</v>
      </c>
      <c r="B18" s="33">
        <v>579.1</v>
      </c>
      <c r="C18" s="33">
        <v>729.3</v>
      </c>
      <c r="D18" s="33">
        <v>795.2</v>
      </c>
      <c r="E18" s="33">
        <v>762.1</v>
      </c>
      <c r="F18" s="33">
        <f t="shared" si="2"/>
        <v>2865.7000000000003</v>
      </c>
    </row>
    <row r="19" spans="1:6" ht="20.100000000000001" customHeight="1" x14ac:dyDescent="0.25">
      <c r="A19" s="15" t="s">
        <v>20</v>
      </c>
      <c r="B19" s="33">
        <v>2802.7</v>
      </c>
      <c r="C19" s="33">
        <v>2933.2</v>
      </c>
      <c r="D19" s="33">
        <v>3031.8</v>
      </c>
      <c r="E19" s="33">
        <v>3354.3</v>
      </c>
      <c r="F19" s="33">
        <f t="shared" si="2"/>
        <v>12122</v>
      </c>
    </row>
    <row r="20" spans="1:6" ht="35.1" customHeight="1" x14ac:dyDescent="0.25">
      <c r="A20" s="15" t="s">
        <v>21</v>
      </c>
      <c r="B20" s="33">
        <v>2077.6999999999998</v>
      </c>
      <c r="C20" s="33">
        <v>2276.1</v>
      </c>
      <c r="D20" s="33">
        <v>2335</v>
      </c>
      <c r="E20" s="33">
        <v>2584.1999999999998</v>
      </c>
      <c r="F20" s="33">
        <f t="shared" si="2"/>
        <v>9273</v>
      </c>
    </row>
    <row r="21" spans="1:6" ht="35.1" customHeight="1" x14ac:dyDescent="0.25">
      <c r="A21" s="15" t="s">
        <v>22</v>
      </c>
      <c r="B21" s="33">
        <v>3606.7</v>
      </c>
      <c r="C21" s="33">
        <v>3743.6</v>
      </c>
      <c r="D21" s="33">
        <v>3977.5</v>
      </c>
      <c r="E21" s="33">
        <v>3776.8</v>
      </c>
      <c r="F21" s="33">
        <f t="shared" si="2"/>
        <v>15104.599999999999</v>
      </c>
    </row>
    <row r="22" spans="1:6" ht="35.1" customHeight="1" x14ac:dyDescent="0.25">
      <c r="A22" s="15" t="s">
        <v>23</v>
      </c>
      <c r="B22" s="33">
        <v>1327.2</v>
      </c>
      <c r="C22" s="33">
        <v>1516.2</v>
      </c>
      <c r="D22" s="33">
        <v>1570.3</v>
      </c>
      <c r="E22" s="33">
        <v>1786</v>
      </c>
      <c r="F22" s="33">
        <f t="shared" si="2"/>
        <v>6199.7</v>
      </c>
    </row>
    <row r="23" spans="1:6" ht="50.1" customHeight="1" x14ac:dyDescent="0.25">
      <c r="A23" s="15" t="s">
        <v>24</v>
      </c>
      <c r="B23" s="33">
        <v>799.8</v>
      </c>
      <c r="C23" s="33">
        <v>974.5</v>
      </c>
      <c r="D23" s="33">
        <v>1007.1</v>
      </c>
      <c r="E23" s="33">
        <v>999.6</v>
      </c>
      <c r="F23" s="33">
        <f>B23+C23+D23+E23</f>
        <v>3781</v>
      </c>
    </row>
    <row r="24" spans="1:6" ht="35.1" customHeight="1" x14ac:dyDescent="0.25">
      <c r="A24" s="15" t="s">
        <v>25</v>
      </c>
      <c r="B24" s="33">
        <v>2321.4</v>
      </c>
      <c r="C24" s="33">
        <v>2570.5</v>
      </c>
      <c r="D24" s="33">
        <v>2534.6999999999998</v>
      </c>
      <c r="E24" s="33">
        <v>2811.3</v>
      </c>
      <c r="F24" s="33">
        <f t="shared" si="2"/>
        <v>10237.9</v>
      </c>
    </row>
    <row r="25" spans="1:6" ht="20.100000000000001" customHeight="1" x14ac:dyDescent="0.25">
      <c r="A25" s="15" t="s">
        <v>26</v>
      </c>
      <c r="B25" s="33">
        <v>2444.5</v>
      </c>
      <c r="C25" s="33">
        <v>3273.5</v>
      </c>
      <c r="D25" s="33">
        <v>2075</v>
      </c>
      <c r="E25" s="33">
        <v>3020</v>
      </c>
      <c r="F25" s="33">
        <f t="shared" si="2"/>
        <v>10813</v>
      </c>
    </row>
    <row r="26" spans="1:6" ht="35.1" customHeight="1" x14ac:dyDescent="0.25">
      <c r="A26" s="15" t="s">
        <v>27</v>
      </c>
      <c r="B26" s="33">
        <v>2375.3000000000002</v>
      </c>
      <c r="C26" s="33">
        <v>2677.4</v>
      </c>
      <c r="D26" s="33">
        <v>2659.9</v>
      </c>
      <c r="E26" s="33">
        <v>2810.5</v>
      </c>
      <c r="F26" s="33">
        <f t="shared" si="2"/>
        <v>10523.1</v>
      </c>
    </row>
    <row r="27" spans="1:6" ht="35.1" customHeight="1" x14ac:dyDescent="0.25">
      <c r="A27" s="15" t="s">
        <v>28</v>
      </c>
      <c r="B27" s="33">
        <v>621.20000000000005</v>
      </c>
      <c r="C27" s="33">
        <v>727</v>
      </c>
      <c r="D27" s="33">
        <v>775.8</v>
      </c>
      <c r="E27" s="33">
        <v>836.7</v>
      </c>
      <c r="F27" s="33">
        <f t="shared" si="2"/>
        <v>2960.7</v>
      </c>
    </row>
    <row r="28" spans="1:6" ht="35.1" customHeight="1" x14ac:dyDescent="0.25">
      <c r="A28" s="15" t="s">
        <v>29</v>
      </c>
      <c r="B28" s="33">
        <v>457.7</v>
      </c>
      <c r="C28" s="33">
        <v>528.79999999999995</v>
      </c>
      <c r="D28" s="33">
        <v>557.9</v>
      </c>
      <c r="E28" s="33">
        <v>620.1</v>
      </c>
      <c r="F28" s="33">
        <f t="shared" si="2"/>
        <v>2164.5</v>
      </c>
    </row>
    <row r="29" spans="1:6" ht="20.100000000000001" customHeight="1" thickBot="1" x14ac:dyDescent="0.3">
      <c r="A29" s="16" t="s">
        <v>30</v>
      </c>
      <c r="B29" s="35">
        <v>7461.1</v>
      </c>
      <c r="C29" s="35">
        <v>6919.3</v>
      </c>
      <c r="D29" s="35">
        <v>8692.9</v>
      </c>
      <c r="E29" s="35">
        <v>8355.7000000000007</v>
      </c>
      <c r="F29" s="35">
        <f>B29+C29+D29+E29</f>
        <v>31429.000000000004</v>
      </c>
    </row>
    <row r="30" spans="1:6" ht="15.75" thickTop="1" x14ac:dyDescent="0.25"/>
  </sheetData>
  <mergeCells count="2">
    <mergeCell ref="A1:F1"/>
    <mergeCell ref="A3:F3"/>
  </mergeCells>
  <pageMargins left="0.78740157480314965" right="0" top="0" bottom="0" header="0.31496062992125984" footer="0.31496062992125984"/>
  <pageSetup paperSize="9" scale="89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zoomScaleNormal="100" workbookViewId="0">
      <selection sqref="A1:F1"/>
    </sheetView>
  </sheetViews>
  <sheetFormatPr defaultRowHeight="15" x14ac:dyDescent="0.25"/>
  <cols>
    <col min="1" max="1" width="32.7109375" customWidth="1"/>
    <col min="2" max="6" width="12.7109375" customWidth="1"/>
  </cols>
  <sheetData>
    <row r="1" spans="1:6" ht="39.950000000000003" customHeight="1" x14ac:dyDescent="0.25">
      <c r="A1" s="55" t="s">
        <v>51</v>
      </c>
      <c r="B1" s="55"/>
      <c r="C1" s="55"/>
      <c r="D1" s="55"/>
      <c r="E1" s="55"/>
      <c r="F1" s="55"/>
    </row>
    <row r="2" spans="1:6" ht="15" customHeight="1" x14ac:dyDescent="0.25"/>
    <row r="3" spans="1:6" ht="15" customHeight="1" x14ac:dyDescent="0.25">
      <c r="A3" s="59" t="s">
        <v>31</v>
      </c>
      <c r="B3" s="59"/>
      <c r="C3" s="59"/>
      <c r="D3" s="59"/>
      <c r="E3" s="59"/>
      <c r="F3" s="59"/>
    </row>
    <row r="4" spans="1:6" ht="15" customHeight="1" thickBot="1" x14ac:dyDescent="0.3"/>
    <row r="5" spans="1:6" ht="35.1" customHeight="1" thickBot="1" x14ac:dyDescent="0.3">
      <c r="A5" s="9"/>
      <c r="B5" s="46" t="s">
        <v>65</v>
      </c>
      <c r="C5" s="46" t="s">
        <v>66</v>
      </c>
      <c r="D5" s="46" t="s">
        <v>67</v>
      </c>
      <c r="E5" s="46" t="s">
        <v>68</v>
      </c>
      <c r="F5" s="9" t="s">
        <v>64</v>
      </c>
    </row>
    <row r="6" spans="1:6" ht="20.100000000000001" customHeight="1" x14ac:dyDescent="0.25">
      <c r="A6" s="13" t="s">
        <v>7</v>
      </c>
      <c r="B6" s="30">
        <f>B8+B15+B29</f>
        <v>99.999999999999986</v>
      </c>
      <c r="C6" s="30">
        <f t="shared" ref="C6:F6" si="0">C8+C15+C29</f>
        <v>100.00000000000001</v>
      </c>
      <c r="D6" s="30">
        <f t="shared" si="0"/>
        <v>100</v>
      </c>
      <c r="E6" s="30">
        <f t="shared" si="0"/>
        <v>99.999999999999986</v>
      </c>
      <c r="F6" s="30">
        <f t="shared" si="0"/>
        <v>100</v>
      </c>
    </row>
    <row r="7" spans="1:6" ht="20.100000000000001" customHeight="1" x14ac:dyDescent="0.25">
      <c r="A7" s="14" t="s">
        <v>8</v>
      </c>
      <c r="B7" s="31"/>
      <c r="C7" s="31"/>
      <c r="D7" s="31"/>
      <c r="E7" s="31"/>
      <c r="F7" s="31"/>
    </row>
    <row r="8" spans="1:6" ht="20.100000000000001" customHeight="1" x14ac:dyDescent="0.25">
      <c r="A8" s="13" t="s">
        <v>9</v>
      </c>
      <c r="B8" s="31">
        <f>B9+B10+B11+B12+B13+B14</f>
        <v>35.9</v>
      </c>
      <c r="C8" s="31">
        <f t="shared" ref="C8:E8" si="1">C9+C10+C11+C12+C13+C14</f>
        <v>36.200000000000003</v>
      </c>
      <c r="D8" s="31">
        <f t="shared" si="1"/>
        <v>40.699999999999996</v>
      </c>
      <c r="E8" s="31">
        <f t="shared" si="1"/>
        <v>37</v>
      </c>
      <c r="F8" s="31">
        <f>F9+F10+F11+F12+F13+F14</f>
        <v>37.6</v>
      </c>
    </row>
    <row r="9" spans="1:6" ht="35.1" customHeight="1" x14ac:dyDescent="0.25">
      <c r="A9" s="15" t="s">
        <v>10</v>
      </c>
      <c r="B9" s="31">
        <v>3.4</v>
      </c>
      <c r="C9" s="31">
        <v>3.1</v>
      </c>
      <c r="D9" s="31">
        <v>12.2</v>
      </c>
      <c r="E9" s="31">
        <v>7.6</v>
      </c>
      <c r="F9" s="31">
        <v>6.9</v>
      </c>
    </row>
    <row r="10" spans="1:6" ht="35.1" customHeight="1" x14ac:dyDescent="0.25">
      <c r="A10" s="15" t="s">
        <v>11</v>
      </c>
      <c r="B10" s="31">
        <v>0.8</v>
      </c>
      <c r="C10" s="31">
        <v>0.8</v>
      </c>
      <c r="D10" s="31">
        <v>0.8</v>
      </c>
      <c r="E10" s="31">
        <v>0.7</v>
      </c>
      <c r="F10" s="31">
        <v>0.8</v>
      </c>
    </row>
    <row r="11" spans="1:6" ht="35.1" customHeight="1" x14ac:dyDescent="0.25">
      <c r="A11" s="15" t="s">
        <v>12</v>
      </c>
      <c r="B11" s="31">
        <v>22.2</v>
      </c>
      <c r="C11" s="31">
        <v>22.6</v>
      </c>
      <c r="D11" s="31">
        <v>18.899999999999999</v>
      </c>
      <c r="E11" s="31">
        <v>18.2</v>
      </c>
      <c r="F11" s="31">
        <v>20.3</v>
      </c>
    </row>
    <row r="12" spans="1:6" ht="65.099999999999994" customHeight="1" x14ac:dyDescent="0.25">
      <c r="A12" s="15" t="s">
        <v>13</v>
      </c>
      <c r="B12" s="31">
        <v>4.3</v>
      </c>
      <c r="C12" s="31">
        <v>3.1</v>
      </c>
      <c r="D12" s="31">
        <v>2.4</v>
      </c>
      <c r="E12" s="31">
        <v>3</v>
      </c>
      <c r="F12" s="31">
        <v>3.2</v>
      </c>
    </row>
    <row r="13" spans="1:6" ht="65.099999999999994" customHeight="1" x14ac:dyDescent="0.25">
      <c r="A13" s="15" t="s">
        <v>14</v>
      </c>
      <c r="B13" s="31">
        <v>0.8</v>
      </c>
      <c r="C13" s="31">
        <v>0.8</v>
      </c>
      <c r="D13" s="31">
        <v>0.6</v>
      </c>
      <c r="E13" s="31">
        <v>0.7</v>
      </c>
      <c r="F13" s="31">
        <v>0.7</v>
      </c>
    </row>
    <row r="14" spans="1:6" ht="20.100000000000001" customHeight="1" x14ac:dyDescent="0.25">
      <c r="A14" s="15" t="s">
        <v>15</v>
      </c>
      <c r="B14" s="31">
        <v>4.4000000000000004</v>
      </c>
      <c r="C14" s="31">
        <v>5.8</v>
      </c>
      <c r="D14" s="31">
        <v>5.8</v>
      </c>
      <c r="E14" s="31">
        <v>6.8</v>
      </c>
      <c r="F14" s="31">
        <v>5.7</v>
      </c>
    </row>
    <row r="15" spans="1:6" ht="20.100000000000001" customHeight="1" x14ac:dyDescent="0.25">
      <c r="A15" s="13" t="s">
        <v>16</v>
      </c>
      <c r="B15" s="31">
        <f>B16+B17+B18+B19+B20+B21+B22+B23+B24+B25+B26+B27+B28</f>
        <v>50.3</v>
      </c>
      <c r="C15" s="31">
        <f t="shared" ref="C15:F15" si="2">C16+C17+C18+C19+C20+C21+C22+C23+C24+C25+C26+C27+C28</f>
        <v>52.1</v>
      </c>
      <c r="D15" s="31">
        <f t="shared" si="2"/>
        <v>46.399999999999991</v>
      </c>
      <c r="E15" s="31">
        <f t="shared" si="2"/>
        <v>50.29999999999999</v>
      </c>
      <c r="F15" s="31">
        <f t="shared" si="2"/>
        <v>49.699999999999996</v>
      </c>
    </row>
    <row r="16" spans="1:6" ht="50.1" customHeight="1" x14ac:dyDescent="0.25">
      <c r="A16" s="15" t="s">
        <v>17</v>
      </c>
      <c r="B16" s="31">
        <v>9.3000000000000007</v>
      </c>
      <c r="C16" s="31">
        <v>9.8000000000000007</v>
      </c>
      <c r="D16" s="31">
        <v>9.8000000000000007</v>
      </c>
      <c r="E16" s="31">
        <v>9.8000000000000007</v>
      </c>
      <c r="F16" s="31">
        <v>9.6999999999999993</v>
      </c>
    </row>
    <row r="17" spans="1:6" ht="50.1" customHeight="1" x14ac:dyDescent="0.25">
      <c r="A17" s="15" t="s">
        <v>18</v>
      </c>
      <c r="B17" s="31">
        <v>5.2</v>
      </c>
      <c r="C17" s="31">
        <v>5.0999999999999996</v>
      </c>
      <c r="D17" s="31">
        <v>4.9000000000000004</v>
      </c>
      <c r="E17" s="31">
        <v>5.0999999999999996</v>
      </c>
      <c r="F17" s="31">
        <v>5.0999999999999996</v>
      </c>
    </row>
    <row r="18" spans="1:6" ht="35.1" customHeight="1" x14ac:dyDescent="0.25">
      <c r="A18" s="15" t="s">
        <v>19</v>
      </c>
      <c r="B18" s="31">
        <v>1.1000000000000001</v>
      </c>
      <c r="C18" s="31">
        <v>1.2</v>
      </c>
      <c r="D18" s="31">
        <v>1.2</v>
      </c>
      <c r="E18" s="31">
        <v>1.0999999999999999</v>
      </c>
      <c r="F18" s="31">
        <v>1.2</v>
      </c>
    </row>
    <row r="19" spans="1:6" ht="20.100000000000001" customHeight="1" x14ac:dyDescent="0.25">
      <c r="A19" s="15" t="s">
        <v>20</v>
      </c>
      <c r="B19" s="31">
        <v>5.2</v>
      </c>
      <c r="C19" s="31">
        <v>5</v>
      </c>
      <c r="D19" s="31">
        <v>4.5</v>
      </c>
      <c r="E19" s="31">
        <v>5.0999999999999996</v>
      </c>
      <c r="F19" s="31">
        <v>4.9000000000000004</v>
      </c>
    </row>
    <row r="20" spans="1:6" ht="35.1" customHeight="1" x14ac:dyDescent="0.25">
      <c r="A20" s="15" t="s">
        <v>21</v>
      </c>
      <c r="B20" s="31">
        <v>3.8</v>
      </c>
      <c r="C20" s="31">
        <v>3.9</v>
      </c>
      <c r="D20" s="31">
        <v>3.5</v>
      </c>
      <c r="E20" s="31">
        <v>3.9</v>
      </c>
      <c r="F20" s="31">
        <v>3.8</v>
      </c>
    </row>
    <row r="21" spans="1:6" ht="35.1" customHeight="1" x14ac:dyDescent="0.25">
      <c r="A21" s="15" t="s">
        <v>22</v>
      </c>
      <c r="B21" s="31">
        <v>6.7</v>
      </c>
      <c r="C21" s="31">
        <v>6.3</v>
      </c>
      <c r="D21" s="31">
        <v>5.9</v>
      </c>
      <c r="E21" s="31">
        <v>5.7</v>
      </c>
      <c r="F21" s="31">
        <v>6.1</v>
      </c>
    </row>
    <row r="22" spans="1:6" ht="35.1" customHeight="1" x14ac:dyDescent="0.25">
      <c r="A22" s="15" t="s">
        <v>23</v>
      </c>
      <c r="B22" s="31">
        <v>2.4</v>
      </c>
      <c r="C22" s="31">
        <v>2.6</v>
      </c>
      <c r="D22" s="31">
        <v>2.2999999999999998</v>
      </c>
      <c r="E22" s="31">
        <v>2.7</v>
      </c>
      <c r="F22" s="31">
        <v>2.5</v>
      </c>
    </row>
    <row r="23" spans="1:6" ht="50.1" customHeight="1" x14ac:dyDescent="0.25">
      <c r="A23" s="15" t="s">
        <v>24</v>
      </c>
      <c r="B23" s="31">
        <v>1.5</v>
      </c>
      <c r="C23" s="31">
        <v>1.7</v>
      </c>
      <c r="D23" s="31">
        <v>1.5</v>
      </c>
      <c r="E23" s="31">
        <v>1.5</v>
      </c>
      <c r="F23" s="31">
        <v>1.5</v>
      </c>
    </row>
    <row r="24" spans="1:6" ht="35.1" customHeight="1" x14ac:dyDescent="0.25">
      <c r="A24" s="15" t="s">
        <v>25</v>
      </c>
      <c r="B24" s="31">
        <v>4.3</v>
      </c>
      <c r="C24" s="31">
        <v>4.4000000000000004</v>
      </c>
      <c r="D24" s="31">
        <v>3.8</v>
      </c>
      <c r="E24" s="31">
        <v>4.3</v>
      </c>
      <c r="F24" s="31">
        <v>4.1000000000000005</v>
      </c>
    </row>
    <row r="25" spans="1:6" ht="20.100000000000001" customHeight="1" x14ac:dyDescent="0.25">
      <c r="A25" s="15" t="s">
        <v>26</v>
      </c>
      <c r="B25" s="31">
        <v>4.5</v>
      </c>
      <c r="C25" s="31">
        <v>5.5</v>
      </c>
      <c r="D25" s="31">
        <v>3.1</v>
      </c>
      <c r="E25" s="31">
        <v>4.5999999999999996</v>
      </c>
      <c r="F25" s="31">
        <v>4.4000000000000004</v>
      </c>
    </row>
    <row r="26" spans="1:6" ht="35.1" customHeight="1" x14ac:dyDescent="0.25">
      <c r="A26" s="15" t="s">
        <v>27</v>
      </c>
      <c r="B26" s="31">
        <v>4.4000000000000004</v>
      </c>
      <c r="C26" s="31">
        <v>4.5</v>
      </c>
      <c r="D26" s="31">
        <v>3.9</v>
      </c>
      <c r="E26" s="31">
        <v>4.3</v>
      </c>
      <c r="F26" s="31">
        <v>4.3</v>
      </c>
    </row>
    <row r="27" spans="1:6" ht="35.1" customHeight="1" x14ac:dyDescent="0.25">
      <c r="A27" s="15" t="s">
        <v>28</v>
      </c>
      <c r="B27" s="31">
        <v>1.1000000000000001</v>
      </c>
      <c r="C27" s="31">
        <v>1.2</v>
      </c>
      <c r="D27" s="31">
        <v>1.2</v>
      </c>
      <c r="E27" s="31">
        <v>1.3</v>
      </c>
      <c r="F27" s="31">
        <v>1.2</v>
      </c>
    </row>
    <row r="28" spans="1:6" ht="35.1" customHeight="1" x14ac:dyDescent="0.25">
      <c r="A28" s="15" t="s">
        <v>29</v>
      </c>
      <c r="B28" s="31">
        <v>0.8</v>
      </c>
      <c r="C28" s="31">
        <v>0.9</v>
      </c>
      <c r="D28" s="31">
        <v>0.8</v>
      </c>
      <c r="E28" s="31">
        <v>0.9</v>
      </c>
      <c r="F28" s="31">
        <v>0.9</v>
      </c>
    </row>
    <row r="29" spans="1:6" ht="20.100000000000001" customHeight="1" thickBot="1" x14ac:dyDescent="0.3">
      <c r="A29" s="16" t="s">
        <v>30</v>
      </c>
      <c r="B29" s="41">
        <v>13.8</v>
      </c>
      <c r="C29" s="41">
        <v>11.7</v>
      </c>
      <c r="D29" s="41">
        <v>12.9</v>
      </c>
      <c r="E29" s="32">
        <v>12.7</v>
      </c>
      <c r="F29" s="32">
        <v>12.7</v>
      </c>
    </row>
    <row r="30" spans="1:6" ht="15.75" thickTop="1" x14ac:dyDescent="0.25"/>
  </sheetData>
  <mergeCells count="2">
    <mergeCell ref="A1:F1"/>
    <mergeCell ref="A3:F3"/>
  </mergeCells>
  <pageMargins left="0.78740157480314965" right="0" top="0" bottom="0" header="0.31496062992125984" footer="0.31496062992125984"/>
  <pageSetup paperSize="9" scale="89" orientation="portrait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zoomScaleNormal="100" workbookViewId="0">
      <selection sqref="A1:F1"/>
    </sheetView>
  </sheetViews>
  <sheetFormatPr defaultRowHeight="15" x14ac:dyDescent="0.25"/>
  <cols>
    <col min="1" max="1" width="32.7109375" customWidth="1"/>
    <col min="2" max="6" width="12.7109375" customWidth="1"/>
  </cols>
  <sheetData>
    <row r="1" spans="1:6" ht="39.950000000000003" customHeight="1" x14ac:dyDescent="0.25">
      <c r="A1" s="55" t="s">
        <v>52</v>
      </c>
      <c r="B1" s="55"/>
      <c r="C1" s="55"/>
      <c r="D1" s="55"/>
      <c r="E1" s="55"/>
      <c r="F1" s="55"/>
    </row>
    <row r="3" spans="1:6" x14ac:dyDescent="0.25">
      <c r="A3" s="59" t="s">
        <v>56</v>
      </c>
      <c r="B3" s="59"/>
      <c r="C3" s="59"/>
      <c r="D3" s="59"/>
      <c r="E3" s="59"/>
      <c r="F3" s="59"/>
    </row>
    <row r="4" spans="1:6" ht="15.75" thickBot="1" x14ac:dyDescent="0.3"/>
    <row r="5" spans="1:6" ht="35.1" customHeight="1" thickBot="1" x14ac:dyDescent="0.3">
      <c r="A5" s="9"/>
      <c r="B5" s="46" t="s">
        <v>65</v>
      </c>
      <c r="C5" s="46" t="s">
        <v>66</v>
      </c>
      <c r="D5" s="46" t="s">
        <v>67</v>
      </c>
      <c r="E5" s="46" t="s">
        <v>68</v>
      </c>
      <c r="F5" s="9" t="s">
        <v>64</v>
      </c>
    </row>
    <row r="6" spans="1:6" ht="20.100000000000001" customHeight="1" x14ac:dyDescent="0.25">
      <c r="A6" s="13" t="s">
        <v>7</v>
      </c>
      <c r="B6" s="31">
        <v>104.3</v>
      </c>
      <c r="C6" s="31">
        <v>105.6</v>
      </c>
      <c r="D6" s="31">
        <v>103.8</v>
      </c>
      <c r="E6" s="31">
        <v>102.5</v>
      </c>
      <c r="F6" s="31">
        <v>104</v>
      </c>
    </row>
    <row r="7" spans="1:6" ht="20.100000000000001" customHeight="1" x14ac:dyDescent="0.25">
      <c r="A7" s="14" t="s">
        <v>8</v>
      </c>
      <c r="B7" s="42"/>
      <c r="C7" s="42"/>
      <c r="D7" s="42"/>
      <c r="E7" s="42"/>
      <c r="F7" s="42"/>
    </row>
    <row r="8" spans="1:6" ht="20.100000000000001" customHeight="1" x14ac:dyDescent="0.25">
      <c r="A8" s="13" t="s">
        <v>9</v>
      </c>
      <c r="B8" s="31">
        <v>106.1</v>
      </c>
      <c r="C8" s="31">
        <v>108.6</v>
      </c>
      <c r="D8" s="31">
        <v>104.4</v>
      </c>
      <c r="E8" s="31">
        <v>102.9</v>
      </c>
      <c r="F8" s="31">
        <v>105.3</v>
      </c>
    </row>
    <row r="9" spans="1:6" ht="35.1" customHeight="1" x14ac:dyDescent="0.25">
      <c r="A9" s="15" t="s">
        <v>10</v>
      </c>
      <c r="B9" s="31">
        <v>106.5</v>
      </c>
      <c r="C9" s="31">
        <v>110.6</v>
      </c>
      <c r="D9" s="31">
        <v>101.9</v>
      </c>
      <c r="E9" s="31">
        <v>98.3</v>
      </c>
      <c r="F9" s="31">
        <v>102.20480261291185</v>
      </c>
    </row>
    <row r="10" spans="1:6" ht="35.1" customHeight="1" x14ac:dyDescent="0.25">
      <c r="A10" s="15" t="s">
        <v>11</v>
      </c>
      <c r="B10" s="31">
        <v>106.4</v>
      </c>
      <c r="C10" s="31">
        <v>103.6</v>
      </c>
      <c r="D10" s="31">
        <v>103.2</v>
      </c>
      <c r="E10" s="31">
        <v>102.4</v>
      </c>
      <c r="F10" s="31">
        <v>103.6327264475361</v>
      </c>
    </row>
    <row r="11" spans="1:6" ht="35.1" customHeight="1" x14ac:dyDescent="0.25">
      <c r="A11" s="15" t="s">
        <v>12</v>
      </c>
      <c r="B11" s="31">
        <v>106.2</v>
      </c>
      <c r="C11" s="31">
        <v>108.1</v>
      </c>
      <c r="D11" s="31">
        <v>105.1</v>
      </c>
      <c r="E11" s="31">
        <v>102.2</v>
      </c>
      <c r="F11" s="31">
        <v>105.35129761656685</v>
      </c>
    </row>
    <row r="12" spans="1:6" ht="65.099999999999994" customHeight="1" x14ac:dyDescent="0.25">
      <c r="A12" s="15" t="s">
        <v>13</v>
      </c>
      <c r="B12" s="31">
        <v>108.4</v>
      </c>
      <c r="C12" s="31">
        <v>107</v>
      </c>
      <c r="D12" s="31">
        <v>103.7</v>
      </c>
      <c r="E12" s="31">
        <v>103.1</v>
      </c>
      <c r="F12" s="31">
        <v>105.69071833850765</v>
      </c>
    </row>
    <row r="13" spans="1:6" ht="65.099999999999994" customHeight="1" x14ac:dyDescent="0.25">
      <c r="A13" s="15" t="s">
        <v>14</v>
      </c>
      <c r="B13" s="31">
        <v>100.3</v>
      </c>
      <c r="C13" s="31">
        <v>101.5</v>
      </c>
      <c r="D13" s="31">
        <v>98.6</v>
      </c>
      <c r="E13" s="31">
        <v>101.3</v>
      </c>
      <c r="F13" s="31">
        <v>100.42169417028575</v>
      </c>
    </row>
    <row r="14" spans="1:6" ht="20.100000000000001" customHeight="1" x14ac:dyDescent="0.25">
      <c r="A14" s="15" t="s">
        <v>15</v>
      </c>
      <c r="B14" s="31">
        <v>104.3</v>
      </c>
      <c r="C14" s="31">
        <v>112.1</v>
      </c>
      <c r="D14" s="31">
        <v>109</v>
      </c>
      <c r="E14" s="31">
        <v>111.9</v>
      </c>
      <c r="F14" s="31">
        <v>109.818298933634</v>
      </c>
    </row>
    <row r="15" spans="1:6" ht="20.100000000000001" customHeight="1" x14ac:dyDescent="0.25">
      <c r="A15" s="13" t="s">
        <v>16</v>
      </c>
      <c r="B15" s="31">
        <v>103.4</v>
      </c>
      <c r="C15" s="31">
        <v>103.8</v>
      </c>
      <c r="D15" s="31">
        <v>103.3</v>
      </c>
      <c r="E15" s="31">
        <v>102.1</v>
      </c>
      <c r="F15" s="31">
        <v>103.1</v>
      </c>
    </row>
    <row r="16" spans="1:6" ht="50.1" customHeight="1" x14ac:dyDescent="0.25">
      <c r="A16" s="15" t="s">
        <v>17</v>
      </c>
      <c r="B16" s="31">
        <v>111.3</v>
      </c>
      <c r="C16" s="31">
        <v>111.4</v>
      </c>
      <c r="D16" s="31">
        <v>107.9</v>
      </c>
      <c r="E16" s="31">
        <v>103.6</v>
      </c>
      <c r="F16" s="31">
        <v>108.14759265974956</v>
      </c>
    </row>
    <row r="17" spans="1:6" ht="50.1" customHeight="1" x14ac:dyDescent="0.25">
      <c r="A17" s="15" t="s">
        <v>18</v>
      </c>
      <c r="B17" s="31">
        <v>106</v>
      </c>
      <c r="C17" s="31">
        <v>106.2</v>
      </c>
      <c r="D17" s="31">
        <v>105.9</v>
      </c>
      <c r="E17" s="31">
        <v>105.6</v>
      </c>
      <c r="F17" s="31">
        <v>105.89451209076972</v>
      </c>
    </row>
    <row r="18" spans="1:6" ht="35.1" customHeight="1" x14ac:dyDescent="0.25">
      <c r="A18" s="15" t="s">
        <v>19</v>
      </c>
      <c r="B18" s="31">
        <v>111</v>
      </c>
      <c r="C18" s="31">
        <v>111.2</v>
      </c>
      <c r="D18" s="31">
        <v>110.2</v>
      </c>
      <c r="E18" s="31">
        <v>107.8</v>
      </c>
      <c r="F18" s="31">
        <v>109.97610111081629</v>
      </c>
    </row>
    <row r="19" spans="1:6" ht="20.100000000000001" customHeight="1" x14ac:dyDescent="0.25">
      <c r="A19" s="15" t="s">
        <v>20</v>
      </c>
      <c r="B19" s="31">
        <v>97.6</v>
      </c>
      <c r="C19" s="31">
        <v>101.9</v>
      </c>
      <c r="D19" s="31">
        <v>103.1</v>
      </c>
      <c r="E19" s="31">
        <v>104.3</v>
      </c>
      <c r="F19" s="31">
        <v>101.78525368960464</v>
      </c>
    </row>
    <row r="20" spans="1:6" ht="35.1" customHeight="1" x14ac:dyDescent="0.25">
      <c r="A20" s="15" t="s">
        <v>21</v>
      </c>
      <c r="B20" s="31">
        <v>105.7</v>
      </c>
      <c r="C20" s="31">
        <v>104.9</v>
      </c>
      <c r="D20" s="31">
        <v>103.4</v>
      </c>
      <c r="E20" s="31">
        <v>103.4</v>
      </c>
      <c r="F20" s="31">
        <v>104.28225318427013</v>
      </c>
    </row>
    <row r="21" spans="1:6" ht="35.1" customHeight="1" x14ac:dyDescent="0.25">
      <c r="A21" s="15" t="s">
        <v>22</v>
      </c>
      <c r="B21" s="31">
        <v>98.1</v>
      </c>
      <c r="C21" s="31">
        <v>98.5</v>
      </c>
      <c r="D21" s="31">
        <v>98</v>
      </c>
      <c r="E21" s="31">
        <v>97.6</v>
      </c>
      <c r="F21" s="31">
        <v>98.036442639157158</v>
      </c>
    </row>
    <row r="22" spans="1:6" ht="35.1" customHeight="1" x14ac:dyDescent="0.25">
      <c r="A22" s="15" t="s">
        <v>23</v>
      </c>
      <c r="B22" s="31">
        <v>104.2</v>
      </c>
      <c r="C22" s="31">
        <v>102</v>
      </c>
      <c r="D22" s="31">
        <v>99.5</v>
      </c>
      <c r="E22" s="31">
        <v>100.4</v>
      </c>
      <c r="F22" s="31">
        <v>101.34109881376764</v>
      </c>
    </row>
    <row r="23" spans="1:6" ht="50.1" customHeight="1" x14ac:dyDescent="0.25">
      <c r="A23" s="15" t="s">
        <v>24</v>
      </c>
      <c r="B23" s="31">
        <v>106.2</v>
      </c>
      <c r="C23" s="31">
        <v>104.6</v>
      </c>
      <c r="D23" s="31">
        <v>103.5</v>
      </c>
      <c r="E23" s="31">
        <v>101.1</v>
      </c>
      <c r="F23" s="31">
        <v>103.72831235968296</v>
      </c>
    </row>
    <row r="24" spans="1:6" ht="35.1" customHeight="1" x14ac:dyDescent="0.25">
      <c r="A24" s="15" t="s">
        <v>25</v>
      </c>
      <c r="B24" s="31">
        <v>100.8</v>
      </c>
      <c r="C24" s="31">
        <v>100.9</v>
      </c>
      <c r="D24" s="31">
        <v>100.4</v>
      </c>
      <c r="E24" s="31">
        <v>101</v>
      </c>
      <c r="F24" s="31">
        <v>100.77916394866604</v>
      </c>
    </row>
    <row r="25" spans="1:6" ht="20.100000000000001" customHeight="1" x14ac:dyDescent="0.25">
      <c r="A25" s="15" t="s">
        <v>26</v>
      </c>
      <c r="B25" s="31">
        <v>98</v>
      </c>
      <c r="C25" s="31">
        <v>97.8</v>
      </c>
      <c r="D25" s="31">
        <v>97.8</v>
      </c>
      <c r="E25" s="31">
        <v>98.4</v>
      </c>
      <c r="F25" s="31">
        <v>97.995888227725274</v>
      </c>
    </row>
    <row r="26" spans="1:6" ht="35.1" customHeight="1" x14ac:dyDescent="0.25">
      <c r="A26" s="15" t="s">
        <v>27</v>
      </c>
      <c r="B26" s="31">
        <v>101.8</v>
      </c>
      <c r="C26" s="31">
        <v>101.8</v>
      </c>
      <c r="D26" s="31">
        <v>102.9</v>
      </c>
      <c r="E26" s="31">
        <v>101.1</v>
      </c>
      <c r="F26" s="31">
        <v>101.89942765002655</v>
      </c>
    </row>
    <row r="27" spans="1:6" ht="35.1" customHeight="1" x14ac:dyDescent="0.25">
      <c r="A27" s="15" t="s">
        <v>28</v>
      </c>
      <c r="B27" s="31">
        <v>104.2</v>
      </c>
      <c r="C27" s="31">
        <v>103</v>
      </c>
      <c r="D27" s="31">
        <v>101.5</v>
      </c>
      <c r="E27" s="31">
        <v>101.7</v>
      </c>
      <c r="F27" s="31">
        <v>102.50327251717508</v>
      </c>
    </row>
    <row r="28" spans="1:6" ht="35.1" customHeight="1" x14ac:dyDescent="0.25">
      <c r="A28" s="15" t="s">
        <v>29</v>
      </c>
      <c r="B28" s="31">
        <v>103.8</v>
      </c>
      <c r="C28" s="31">
        <v>103</v>
      </c>
      <c r="D28" s="31">
        <v>104.3</v>
      </c>
      <c r="E28" s="31">
        <v>103.9</v>
      </c>
      <c r="F28" s="31">
        <v>103.76153499153861</v>
      </c>
    </row>
    <row r="29" spans="1:6" ht="20.100000000000001" customHeight="1" thickBot="1" x14ac:dyDescent="0.3">
      <c r="A29" s="16" t="s">
        <v>30</v>
      </c>
      <c r="B29" s="32">
        <v>102.3</v>
      </c>
      <c r="C29" s="32">
        <v>104.2</v>
      </c>
      <c r="D29" s="32">
        <v>104.1</v>
      </c>
      <c r="E29" s="32">
        <v>102.6</v>
      </c>
      <c r="F29" s="32">
        <v>103.3</v>
      </c>
    </row>
    <row r="30" spans="1:6" ht="15.75" thickTop="1" x14ac:dyDescent="0.25"/>
  </sheetData>
  <mergeCells count="2">
    <mergeCell ref="A1:F1"/>
    <mergeCell ref="A3:F3"/>
  </mergeCells>
  <pageMargins left="0.78740157480314965" right="0" top="0" bottom="0" header="0.31496062992125984" footer="0.31496062992125984"/>
  <pageSetup paperSize="9" scale="89" orientation="portrait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sqref="A1:F1"/>
    </sheetView>
  </sheetViews>
  <sheetFormatPr defaultRowHeight="15" x14ac:dyDescent="0.25"/>
  <cols>
    <col min="1" max="1" width="35.7109375" customWidth="1"/>
    <col min="2" max="6" width="12.7109375" customWidth="1"/>
  </cols>
  <sheetData>
    <row r="1" spans="1:6" ht="20.100000000000001" customHeight="1" x14ac:dyDescent="0.25">
      <c r="A1" s="56" t="s">
        <v>32</v>
      </c>
      <c r="B1" s="56"/>
      <c r="C1" s="56"/>
      <c r="D1" s="56"/>
      <c r="E1" s="56"/>
      <c r="F1" s="56"/>
    </row>
    <row r="3" spans="1:6" x14ac:dyDescent="0.25">
      <c r="A3" s="59" t="s">
        <v>6</v>
      </c>
      <c r="B3" s="59"/>
      <c r="C3" s="59"/>
      <c r="D3" s="59"/>
      <c r="E3" s="59"/>
      <c r="F3" s="59"/>
    </row>
    <row r="4" spans="1:6" ht="15.75" thickBot="1" x14ac:dyDescent="0.3"/>
    <row r="5" spans="1:6" ht="35.1" customHeight="1" thickBot="1" x14ac:dyDescent="0.3">
      <c r="A5" s="9"/>
      <c r="B5" s="46" t="s">
        <v>65</v>
      </c>
      <c r="C5" s="46" t="s">
        <v>66</v>
      </c>
      <c r="D5" s="46" t="s">
        <v>67</v>
      </c>
      <c r="E5" s="46" t="s">
        <v>68</v>
      </c>
      <c r="F5" s="9" t="s">
        <v>64</v>
      </c>
    </row>
    <row r="6" spans="1:6" ht="20.100000000000001" customHeight="1" x14ac:dyDescent="0.25">
      <c r="A6" s="2" t="s">
        <v>7</v>
      </c>
      <c r="B6" s="33">
        <f>B8+B16+B20+B23</f>
        <v>54177.099999999991</v>
      </c>
      <c r="C6" s="33">
        <f>C8+C16+C20+C23</f>
        <v>59150.799999999996</v>
      </c>
      <c r="D6" s="33">
        <f>D8+D16+D20+D23</f>
        <v>67329.900000000009</v>
      </c>
      <c r="E6" s="33">
        <f t="shared" ref="E6:F6" si="0">E8+E16+E20+E23</f>
        <v>65929</v>
      </c>
      <c r="F6" s="33">
        <f t="shared" si="0"/>
        <v>246586.8</v>
      </c>
    </row>
    <row r="7" spans="1:6" ht="20.100000000000001" customHeight="1" x14ac:dyDescent="0.25">
      <c r="A7" s="3" t="s">
        <v>8</v>
      </c>
      <c r="B7" s="33"/>
      <c r="C7" s="33"/>
      <c r="D7" s="33"/>
      <c r="E7" s="33"/>
      <c r="F7" s="33"/>
    </row>
    <row r="8" spans="1:6" ht="35.1" customHeight="1" x14ac:dyDescent="0.25">
      <c r="A8" s="2" t="s">
        <v>33</v>
      </c>
      <c r="B8" s="33">
        <f>B10+B11+B15</f>
        <v>41677.299999999996</v>
      </c>
      <c r="C8" s="33">
        <f t="shared" ref="C8:D8" si="1">C10+C11+C15</f>
        <v>44954.5</v>
      </c>
      <c r="D8" s="33">
        <f t="shared" si="1"/>
        <v>48404.5</v>
      </c>
      <c r="E8" s="33">
        <f>E10+E11+E15</f>
        <v>51883.299999999996</v>
      </c>
      <c r="F8" s="33">
        <f>F10+F11+F15</f>
        <v>186919.60000000003</v>
      </c>
    </row>
    <row r="9" spans="1:6" ht="20.100000000000001" customHeight="1" x14ac:dyDescent="0.25">
      <c r="A9" s="5" t="s">
        <v>8</v>
      </c>
      <c r="B9" s="33"/>
      <c r="C9" s="33"/>
      <c r="D9" s="33"/>
      <c r="E9" s="33"/>
      <c r="F9" s="33"/>
    </row>
    <row r="10" spans="1:6" ht="20.100000000000001" customHeight="1" x14ac:dyDescent="0.25">
      <c r="A10" s="3" t="s">
        <v>34</v>
      </c>
      <c r="B10" s="33">
        <v>31379.200000000001</v>
      </c>
      <c r="C10" s="33">
        <v>32339.7</v>
      </c>
      <c r="D10" s="33">
        <v>36957.199999999997</v>
      </c>
      <c r="E10" s="33">
        <v>37571.599999999999</v>
      </c>
      <c r="F10" s="33">
        <f>B10+C10+D10+E10</f>
        <v>138247.70000000001</v>
      </c>
    </row>
    <row r="11" spans="1:6" ht="35.1" customHeight="1" x14ac:dyDescent="0.25">
      <c r="A11" s="3" t="s">
        <v>35</v>
      </c>
      <c r="B11" s="33">
        <f>B13+B14</f>
        <v>9914.5</v>
      </c>
      <c r="C11" s="33">
        <f t="shared" ref="C11:F11" si="2">C13+C14</f>
        <v>12157.7</v>
      </c>
      <c r="D11" s="33">
        <f t="shared" si="2"/>
        <v>10976.5</v>
      </c>
      <c r="E11" s="33">
        <f t="shared" si="2"/>
        <v>13810</v>
      </c>
      <c r="F11" s="33">
        <f t="shared" si="2"/>
        <v>46858.7</v>
      </c>
    </row>
    <row r="12" spans="1:6" ht="20.100000000000001" customHeight="1" x14ac:dyDescent="0.25">
      <c r="A12" s="19" t="s">
        <v>8</v>
      </c>
      <c r="B12" s="33"/>
      <c r="C12" s="33"/>
      <c r="D12" s="33"/>
      <c r="E12" s="33"/>
      <c r="F12" s="33"/>
    </row>
    <row r="13" spans="1:6" ht="35.1" customHeight="1" x14ac:dyDescent="0.25">
      <c r="A13" s="6" t="s">
        <v>36</v>
      </c>
      <c r="B13" s="33">
        <v>5904.7</v>
      </c>
      <c r="C13" s="33">
        <v>7160.1</v>
      </c>
      <c r="D13" s="33">
        <v>5888.3</v>
      </c>
      <c r="E13" s="33">
        <v>7858.2</v>
      </c>
      <c r="F13" s="33">
        <f>B13+C13+D13+E13</f>
        <v>26811.3</v>
      </c>
    </row>
    <row r="14" spans="1:6" ht="20.100000000000001" customHeight="1" x14ac:dyDescent="0.25">
      <c r="A14" s="6" t="s">
        <v>37</v>
      </c>
      <c r="B14" s="33">
        <v>4009.8</v>
      </c>
      <c r="C14" s="33">
        <v>4997.6000000000004</v>
      </c>
      <c r="D14" s="33">
        <v>5088.2</v>
      </c>
      <c r="E14" s="33">
        <v>5951.8</v>
      </c>
      <c r="F14" s="33">
        <f>B14+C14+D14+E14</f>
        <v>20047.400000000001</v>
      </c>
    </row>
    <row r="15" spans="1:6" ht="50.1" customHeight="1" x14ac:dyDescent="0.25">
      <c r="A15" s="3" t="s">
        <v>38</v>
      </c>
      <c r="B15" s="33">
        <v>383.6</v>
      </c>
      <c r="C15" s="33">
        <v>457.1</v>
      </c>
      <c r="D15" s="33">
        <v>470.8</v>
      </c>
      <c r="E15" s="33">
        <v>501.7</v>
      </c>
      <c r="F15" s="33">
        <f>B15+C15+D15+E15</f>
        <v>1813.2</v>
      </c>
    </row>
    <row r="16" spans="1:6" ht="20.100000000000001" customHeight="1" x14ac:dyDescent="0.25">
      <c r="A16" s="2" t="s">
        <v>39</v>
      </c>
      <c r="B16" s="33">
        <f>B18+B19</f>
        <v>10448.6</v>
      </c>
      <c r="C16" s="33">
        <f t="shared" ref="C16:F16" si="3">C18+C19</f>
        <v>13077.1</v>
      </c>
      <c r="D16" s="33">
        <f t="shared" si="3"/>
        <v>18904.7</v>
      </c>
      <c r="E16" s="33">
        <f t="shared" si="3"/>
        <v>21277.399999999998</v>
      </c>
      <c r="F16" s="33">
        <f t="shared" si="3"/>
        <v>63707.8</v>
      </c>
    </row>
    <row r="17" spans="1:6" ht="20.100000000000001" customHeight="1" x14ac:dyDescent="0.25">
      <c r="A17" s="6" t="s">
        <v>8</v>
      </c>
      <c r="B17" s="33"/>
      <c r="C17" s="33"/>
      <c r="D17" s="33"/>
      <c r="E17" s="33"/>
      <c r="F17" s="33"/>
    </row>
    <row r="18" spans="1:6" ht="20.100000000000001" customHeight="1" x14ac:dyDescent="0.25">
      <c r="A18" s="3" t="s">
        <v>40</v>
      </c>
      <c r="B18" s="33">
        <v>10347.9</v>
      </c>
      <c r="C18" s="33">
        <v>13353.1</v>
      </c>
      <c r="D18" s="33">
        <v>15080.3</v>
      </c>
      <c r="E18" s="33">
        <v>19906.8</v>
      </c>
      <c r="F18" s="33">
        <f>B18+C18+D18+E18</f>
        <v>58688.100000000006</v>
      </c>
    </row>
    <row r="19" spans="1:6" ht="50.1" customHeight="1" x14ac:dyDescent="0.25">
      <c r="A19" s="3" t="s">
        <v>41</v>
      </c>
      <c r="B19" s="33">
        <v>100.7</v>
      </c>
      <c r="C19" s="33">
        <v>-276</v>
      </c>
      <c r="D19" s="33">
        <v>3824.4</v>
      </c>
      <c r="E19" s="33">
        <v>1370.6</v>
      </c>
      <c r="F19" s="33">
        <f>B19+C19+D19+E19</f>
        <v>5019.7</v>
      </c>
    </row>
    <row r="20" spans="1:6" ht="20.100000000000001" customHeight="1" x14ac:dyDescent="0.25">
      <c r="A20" s="2" t="s">
        <v>42</v>
      </c>
      <c r="B20" s="33">
        <f>B21-B22</f>
        <v>78.299999999995634</v>
      </c>
      <c r="C20" s="33">
        <f>C21-C22</f>
        <v>305.29999999999563</v>
      </c>
      <c r="D20" s="33">
        <f>D21-D22</f>
        <v>-801.09999999999854</v>
      </c>
      <c r="E20" s="33">
        <f t="shared" ref="E20" si="4">E21-E22</f>
        <v>-3996.5</v>
      </c>
      <c r="F20" s="33">
        <f>F21-F22</f>
        <v>-4414.0000000000291</v>
      </c>
    </row>
    <row r="21" spans="1:6" ht="20.100000000000001" customHeight="1" x14ac:dyDescent="0.25">
      <c r="A21" s="3" t="s">
        <v>60</v>
      </c>
      <c r="B21" s="33">
        <v>37089.199999999997</v>
      </c>
      <c r="C21" s="33">
        <v>39654.199999999997</v>
      </c>
      <c r="D21" s="33">
        <v>41813.9</v>
      </c>
      <c r="E21" s="33">
        <v>41881.800000000003</v>
      </c>
      <c r="F21" s="33">
        <f>B21+C21+D21+E21</f>
        <v>160439.09999999998</v>
      </c>
    </row>
    <row r="22" spans="1:6" ht="20.100000000000001" customHeight="1" x14ac:dyDescent="0.25">
      <c r="A22" s="3" t="s">
        <v>61</v>
      </c>
      <c r="B22" s="33">
        <v>37010.9</v>
      </c>
      <c r="C22" s="33">
        <v>39348.9</v>
      </c>
      <c r="D22" s="33">
        <v>42615</v>
      </c>
      <c r="E22" s="33">
        <v>45878.3</v>
      </c>
      <c r="F22" s="33">
        <f>B22+C22+D22+E22</f>
        <v>164853.1</v>
      </c>
    </row>
    <row r="23" spans="1:6" ht="20.100000000000001" customHeight="1" thickBot="1" x14ac:dyDescent="0.3">
      <c r="A23" s="4" t="s">
        <v>43</v>
      </c>
      <c r="B23" s="35">
        <v>1972.9</v>
      </c>
      <c r="C23" s="35">
        <v>813.9</v>
      </c>
      <c r="D23" s="35">
        <v>821.8</v>
      </c>
      <c r="E23" s="35">
        <v>-3235.2</v>
      </c>
      <c r="F23" s="36">
        <f>B23+C23+D23+E23</f>
        <v>373.40000000000055</v>
      </c>
    </row>
    <row r="24" spans="1:6" ht="15.75" thickTop="1" x14ac:dyDescent="0.25"/>
  </sheetData>
  <mergeCells count="2">
    <mergeCell ref="A1:F1"/>
    <mergeCell ref="A3:F3"/>
  </mergeCells>
  <pageMargins left="0" right="0" top="0" bottom="0" header="0.31496062992125984" footer="0.31496062992125984"/>
  <pageSetup paperSize="9" orientation="portrait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sqref="A1:F1"/>
    </sheetView>
  </sheetViews>
  <sheetFormatPr defaultRowHeight="15" x14ac:dyDescent="0.25"/>
  <cols>
    <col min="1" max="1" width="35.7109375" customWidth="1"/>
    <col min="2" max="6" width="12.7109375" customWidth="1"/>
  </cols>
  <sheetData>
    <row r="1" spans="1:6" ht="39.950000000000003" customHeight="1" x14ac:dyDescent="0.25">
      <c r="A1" s="55" t="s">
        <v>53</v>
      </c>
      <c r="B1" s="56"/>
      <c r="C1" s="56"/>
      <c r="D1" s="56"/>
      <c r="E1" s="56"/>
      <c r="F1" s="56"/>
    </row>
    <row r="3" spans="1:6" x14ac:dyDescent="0.25">
      <c r="A3" s="59" t="s">
        <v>31</v>
      </c>
      <c r="B3" s="59"/>
      <c r="C3" s="59"/>
      <c r="D3" s="59"/>
      <c r="E3" s="59"/>
      <c r="F3" s="59"/>
    </row>
    <row r="4" spans="1:6" ht="15.75" thickBot="1" x14ac:dyDescent="0.3"/>
    <row r="5" spans="1:6" ht="35.1" customHeight="1" thickBot="1" x14ac:dyDescent="0.3">
      <c r="A5" s="9"/>
      <c r="B5" s="46" t="s">
        <v>65</v>
      </c>
      <c r="C5" s="46" t="s">
        <v>66</v>
      </c>
      <c r="D5" s="46" t="s">
        <v>67</v>
      </c>
      <c r="E5" s="46" t="s">
        <v>68</v>
      </c>
      <c r="F5" s="9" t="s">
        <v>64</v>
      </c>
    </row>
    <row r="6" spans="1:6" ht="20.100000000000001" customHeight="1" x14ac:dyDescent="0.25">
      <c r="A6" s="2" t="s">
        <v>7</v>
      </c>
      <c r="B6" s="30">
        <f>B8+B16+B20+B23</f>
        <v>100</v>
      </c>
      <c r="C6" s="30">
        <f t="shared" ref="C6:F6" si="0">C8+C16+C20+C23</f>
        <v>100</v>
      </c>
      <c r="D6" s="30">
        <f t="shared" si="0"/>
        <v>99.999999999999986</v>
      </c>
      <c r="E6" s="30">
        <f t="shared" si="0"/>
        <v>100</v>
      </c>
      <c r="F6" s="30">
        <f t="shared" si="0"/>
        <v>99.999999999999986</v>
      </c>
    </row>
    <row r="7" spans="1:6" ht="20.100000000000001" customHeight="1" x14ac:dyDescent="0.25">
      <c r="A7" s="3" t="s">
        <v>8</v>
      </c>
      <c r="B7" s="31"/>
      <c r="C7" s="31"/>
      <c r="D7" s="31"/>
      <c r="E7" s="31"/>
      <c r="F7" s="31"/>
    </row>
    <row r="8" spans="1:6" ht="35.1" customHeight="1" x14ac:dyDescent="0.25">
      <c r="A8" s="2" t="s">
        <v>33</v>
      </c>
      <c r="B8" s="31">
        <f>B10+B11+B15</f>
        <v>76.900000000000006</v>
      </c>
      <c r="C8" s="31">
        <f t="shared" ref="C8:F8" si="1">C10+C11+C15</f>
        <v>76</v>
      </c>
      <c r="D8" s="31">
        <f t="shared" si="1"/>
        <v>71.899999999999991</v>
      </c>
      <c r="E8" s="31">
        <f t="shared" si="1"/>
        <v>78.7</v>
      </c>
      <c r="F8" s="31">
        <f t="shared" si="1"/>
        <v>75.8</v>
      </c>
    </row>
    <row r="9" spans="1:6" ht="20.100000000000001" customHeight="1" x14ac:dyDescent="0.25">
      <c r="A9" s="5" t="s">
        <v>8</v>
      </c>
      <c r="B9" s="31"/>
      <c r="C9" s="31"/>
      <c r="D9" s="31"/>
      <c r="E9" s="31"/>
      <c r="F9" s="31"/>
    </row>
    <row r="10" spans="1:6" ht="20.100000000000001" customHeight="1" x14ac:dyDescent="0.25">
      <c r="A10" s="3" t="s">
        <v>34</v>
      </c>
      <c r="B10" s="31">
        <v>57.9</v>
      </c>
      <c r="C10" s="31">
        <v>54.7</v>
      </c>
      <c r="D10" s="31">
        <v>54.9</v>
      </c>
      <c r="E10" s="31">
        <v>57</v>
      </c>
      <c r="F10" s="31">
        <v>56.1</v>
      </c>
    </row>
    <row r="11" spans="1:6" ht="35.1" customHeight="1" x14ac:dyDescent="0.25">
      <c r="A11" s="3" t="s">
        <v>35</v>
      </c>
      <c r="B11" s="31">
        <f>B13+B14</f>
        <v>18.3</v>
      </c>
      <c r="C11" s="31">
        <f t="shared" ref="C11:F11" si="2">C13+C14</f>
        <v>20.5</v>
      </c>
      <c r="D11" s="31">
        <f t="shared" si="2"/>
        <v>16.299999999999997</v>
      </c>
      <c r="E11" s="31">
        <f t="shared" si="2"/>
        <v>20.9</v>
      </c>
      <c r="F11" s="31">
        <f t="shared" si="2"/>
        <v>19</v>
      </c>
    </row>
    <row r="12" spans="1:6" ht="20.100000000000001" customHeight="1" x14ac:dyDescent="0.25">
      <c r="A12" s="19" t="s">
        <v>8</v>
      </c>
      <c r="B12" s="31"/>
      <c r="C12" s="31"/>
      <c r="D12" s="31"/>
      <c r="E12" s="31"/>
      <c r="F12" s="31"/>
    </row>
    <row r="13" spans="1:6" ht="35.1" customHeight="1" x14ac:dyDescent="0.25">
      <c r="A13" s="6" t="s">
        <v>36</v>
      </c>
      <c r="B13" s="31">
        <v>10.9</v>
      </c>
      <c r="C13" s="31">
        <v>12.1</v>
      </c>
      <c r="D13" s="31">
        <v>8.6999999999999993</v>
      </c>
      <c r="E13" s="31">
        <v>11.9</v>
      </c>
      <c r="F13" s="31">
        <v>10.9</v>
      </c>
    </row>
    <row r="14" spans="1:6" ht="20.100000000000001" customHeight="1" x14ac:dyDescent="0.25">
      <c r="A14" s="6" t="s">
        <v>37</v>
      </c>
      <c r="B14" s="31">
        <v>7.4</v>
      </c>
      <c r="C14" s="31">
        <v>8.4</v>
      </c>
      <c r="D14" s="31">
        <v>7.6</v>
      </c>
      <c r="E14" s="31">
        <v>9</v>
      </c>
      <c r="F14" s="31">
        <v>8.1</v>
      </c>
    </row>
    <row r="15" spans="1:6" ht="50.1" customHeight="1" x14ac:dyDescent="0.25">
      <c r="A15" s="3" t="s">
        <v>38</v>
      </c>
      <c r="B15" s="31">
        <v>0.7</v>
      </c>
      <c r="C15" s="31">
        <v>0.8</v>
      </c>
      <c r="D15" s="31">
        <v>0.7</v>
      </c>
      <c r="E15" s="31">
        <v>0.8</v>
      </c>
      <c r="F15" s="31">
        <v>0.7</v>
      </c>
    </row>
    <row r="16" spans="1:6" ht="20.100000000000001" customHeight="1" x14ac:dyDescent="0.25">
      <c r="A16" s="2" t="s">
        <v>39</v>
      </c>
      <c r="B16" s="31">
        <f>B18+B19</f>
        <v>19.3</v>
      </c>
      <c r="C16" s="31">
        <f t="shared" ref="C16:F16" si="3">C18+C19</f>
        <v>22.1</v>
      </c>
      <c r="D16" s="31">
        <f t="shared" si="3"/>
        <v>28.099999999999998</v>
      </c>
      <c r="E16" s="31">
        <f t="shared" si="3"/>
        <v>32.299999999999997</v>
      </c>
      <c r="F16" s="31">
        <f t="shared" si="3"/>
        <v>25.8</v>
      </c>
    </row>
    <row r="17" spans="1:6" ht="20.100000000000001" customHeight="1" x14ac:dyDescent="0.25">
      <c r="A17" s="6" t="s">
        <v>8</v>
      </c>
      <c r="B17" s="31"/>
      <c r="C17" s="31"/>
      <c r="D17" s="31"/>
      <c r="E17" s="31"/>
      <c r="F17" s="31"/>
    </row>
    <row r="18" spans="1:6" ht="20.100000000000001" customHeight="1" x14ac:dyDescent="0.25">
      <c r="A18" s="3" t="s">
        <v>40</v>
      </c>
      <c r="B18" s="31">
        <v>19.100000000000001</v>
      </c>
      <c r="C18" s="31">
        <v>22.6</v>
      </c>
      <c r="D18" s="31">
        <v>22.4</v>
      </c>
      <c r="E18" s="31">
        <v>30.2</v>
      </c>
      <c r="F18" s="31">
        <v>23.8</v>
      </c>
    </row>
    <row r="19" spans="1:6" ht="50.1" customHeight="1" x14ac:dyDescent="0.25">
      <c r="A19" s="3" t="s">
        <v>41</v>
      </c>
      <c r="B19" s="31">
        <v>0.2</v>
      </c>
      <c r="C19" s="31">
        <v>-0.5</v>
      </c>
      <c r="D19" s="31">
        <v>5.7</v>
      </c>
      <c r="E19" s="31">
        <v>2.1</v>
      </c>
      <c r="F19" s="31">
        <v>2</v>
      </c>
    </row>
    <row r="20" spans="1:6" ht="20.100000000000001" customHeight="1" x14ac:dyDescent="0.25">
      <c r="A20" s="2" t="s">
        <v>42</v>
      </c>
      <c r="B20" s="31">
        <f>B21-B22</f>
        <v>0.20000000000000284</v>
      </c>
      <c r="C20" s="31">
        <f t="shared" ref="C20:F20" si="4">C21-C22</f>
        <v>0.5</v>
      </c>
      <c r="D20" s="31">
        <f t="shared" si="4"/>
        <v>-1.1999999999999957</v>
      </c>
      <c r="E20" s="31">
        <f t="shared" si="4"/>
        <v>-6.0999999999999943</v>
      </c>
      <c r="F20" s="31">
        <f t="shared" si="4"/>
        <v>-1.8000000000000114</v>
      </c>
    </row>
    <row r="21" spans="1:6" ht="20.100000000000001" customHeight="1" x14ac:dyDescent="0.25">
      <c r="A21" s="47" t="s">
        <v>60</v>
      </c>
      <c r="B21" s="31">
        <v>68.5</v>
      </c>
      <c r="C21" s="31">
        <v>67</v>
      </c>
      <c r="D21" s="31">
        <v>62.1</v>
      </c>
      <c r="E21" s="31">
        <v>63.5</v>
      </c>
      <c r="F21" s="31">
        <v>65.099999999999994</v>
      </c>
    </row>
    <row r="22" spans="1:6" ht="20.100000000000001" customHeight="1" x14ac:dyDescent="0.25">
      <c r="A22" s="47" t="s">
        <v>61</v>
      </c>
      <c r="B22" s="31">
        <v>68.3</v>
      </c>
      <c r="C22" s="31">
        <v>66.5</v>
      </c>
      <c r="D22" s="31">
        <v>63.3</v>
      </c>
      <c r="E22" s="31">
        <v>69.599999999999994</v>
      </c>
      <c r="F22" s="31">
        <v>66.900000000000006</v>
      </c>
    </row>
    <row r="23" spans="1:6" ht="20.100000000000001" customHeight="1" thickBot="1" x14ac:dyDescent="0.3">
      <c r="A23" s="4" t="s">
        <v>43</v>
      </c>
      <c r="B23" s="32">
        <v>3.6</v>
      </c>
      <c r="C23" s="32">
        <v>1.4</v>
      </c>
      <c r="D23" s="32">
        <v>1.2</v>
      </c>
      <c r="E23" s="32">
        <v>-4.9000000000000004</v>
      </c>
      <c r="F23" s="32">
        <v>0.2</v>
      </c>
    </row>
    <row r="24" spans="1:6" ht="15.75" thickTop="1" x14ac:dyDescent="0.25"/>
  </sheetData>
  <mergeCells count="2">
    <mergeCell ref="A1:F1"/>
    <mergeCell ref="A3:F3"/>
  </mergeCells>
  <pageMargins left="0" right="0" top="0" bottom="0" header="0.31496062992125984" footer="0.31496062992125984"/>
  <pageSetup paperSize="9" orientation="portrait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sqref="A1:F1"/>
    </sheetView>
  </sheetViews>
  <sheetFormatPr defaultRowHeight="15" x14ac:dyDescent="0.25"/>
  <cols>
    <col min="1" max="1" width="35.7109375" customWidth="1"/>
    <col min="2" max="6" width="12.7109375" customWidth="1"/>
  </cols>
  <sheetData>
    <row r="1" spans="1:6" ht="18" x14ac:dyDescent="0.25">
      <c r="A1" s="60" t="s">
        <v>54</v>
      </c>
      <c r="B1" s="60"/>
      <c r="C1" s="60"/>
      <c r="D1" s="60"/>
      <c r="E1" s="60"/>
      <c r="F1" s="60"/>
    </row>
    <row r="3" spans="1:6" x14ac:dyDescent="0.25">
      <c r="A3" s="59" t="s">
        <v>56</v>
      </c>
      <c r="B3" s="59"/>
      <c r="C3" s="59"/>
      <c r="D3" s="59"/>
      <c r="E3" s="59"/>
      <c r="F3" s="59"/>
    </row>
    <row r="4" spans="1:6" ht="15.75" thickBot="1" x14ac:dyDescent="0.3"/>
    <row r="5" spans="1:6" ht="35.1" customHeight="1" thickBot="1" x14ac:dyDescent="0.3">
      <c r="A5" s="9"/>
      <c r="B5" s="46" t="s">
        <v>65</v>
      </c>
      <c r="C5" s="46" t="s">
        <v>66</v>
      </c>
      <c r="D5" s="46" t="s">
        <v>67</v>
      </c>
      <c r="E5" s="46" t="s">
        <v>68</v>
      </c>
      <c r="F5" s="9" t="s">
        <v>64</v>
      </c>
    </row>
    <row r="6" spans="1:6" ht="20.100000000000001" customHeight="1" x14ac:dyDescent="0.25">
      <c r="A6" s="20" t="s">
        <v>7</v>
      </c>
      <c r="B6" s="31">
        <v>104.3</v>
      </c>
      <c r="C6" s="31">
        <v>105.6</v>
      </c>
      <c r="D6" s="31">
        <v>103.8</v>
      </c>
      <c r="E6" s="31">
        <v>102.5</v>
      </c>
      <c r="F6" s="31">
        <v>104</v>
      </c>
    </row>
    <row r="7" spans="1:6" ht="20.100000000000001" customHeight="1" x14ac:dyDescent="0.25">
      <c r="A7" s="21" t="s">
        <v>8</v>
      </c>
      <c r="B7" s="28"/>
      <c r="C7" s="28"/>
      <c r="D7" s="28"/>
      <c r="E7" s="28"/>
      <c r="F7" s="28"/>
    </row>
    <row r="8" spans="1:6" ht="35.1" customHeight="1" x14ac:dyDescent="0.25">
      <c r="A8" s="20" t="s">
        <v>33</v>
      </c>
      <c r="B8" s="28">
        <v>109.2</v>
      </c>
      <c r="C8" s="28">
        <v>107.8</v>
      </c>
      <c r="D8" s="28">
        <v>109.6</v>
      </c>
      <c r="E8" s="28">
        <v>110.7</v>
      </c>
      <c r="F8" s="28">
        <v>109.4</v>
      </c>
    </row>
    <row r="9" spans="1:6" ht="20.100000000000001" customHeight="1" x14ac:dyDescent="0.25">
      <c r="A9" s="22" t="s">
        <v>8</v>
      </c>
      <c r="B9" s="28"/>
      <c r="C9" s="28"/>
      <c r="D9" s="28"/>
      <c r="E9" s="28"/>
      <c r="F9" s="28"/>
    </row>
    <row r="10" spans="1:6" ht="20.100000000000001" customHeight="1" x14ac:dyDescent="0.25">
      <c r="A10" s="21" t="s">
        <v>34</v>
      </c>
      <c r="B10" s="28">
        <v>112.1</v>
      </c>
      <c r="C10" s="28">
        <v>110.7</v>
      </c>
      <c r="D10" s="28">
        <v>112.5</v>
      </c>
      <c r="E10" s="28">
        <v>114.7</v>
      </c>
      <c r="F10" s="28">
        <v>112.6</v>
      </c>
    </row>
    <row r="11" spans="1:6" ht="35.1" customHeight="1" x14ac:dyDescent="0.25">
      <c r="A11" s="21" t="s">
        <v>35</v>
      </c>
      <c r="B11" s="28">
        <v>100</v>
      </c>
      <c r="C11" s="28">
        <v>100</v>
      </c>
      <c r="D11" s="28">
        <v>100</v>
      </c>
      <c r="E11" s="28">
        <v>100.3</v>
      </c>
      <c r="F11" s="28">
        <v>100.1</v>
      </c>
    </row>
    <row r="12" spans="1:6" ht="20.100000000000001" customHeight="1" x14ac:dyDescent="0.25">
      <c r="A12" s="19" t="s">
        <v>8</v>
      </c>
      <c r="B12" s="28"/>
      <c r="C12" s="28"/>
      <c r="D12" s="28"/>
      <c r="E12" s="28"/>
      <c r="F12" s="28"/>
    </row>
    <row r="13" spans="1:6" ht="35.1" customHeight="1" x14ac:dyDescent="0.25">
      <c r="A13" s="23" t="s">
        <v>36</v>
      </c>
      <c r="B13" s="28">
        <v>99.1</v>
      </c>
      <c r="C13" s="28">
        <v>98.9</v>
      </c>
      <c r="D13" s="28">
        <v>98.9</v>
      </c>
      <c r="E13" s="28">
        <v>99.3</v>
      </c>
      <c r="F13" s="28">
        <v>99.1</v>
      </c>
    </row>
    <row r="14" spans="1:6" ht="20.100000000000001" customHeight="1" x14ac:dyDescent="0.25">
      <c r="A14" s="23" t="s">
        <v>37</v>
      </c>
      <c r="B14" s="28">
        <v>101.3</v>
      </c>
      <c r="C14" s="28">
        <v>101.6</v>
      </c>
      <c r="D14" s="28">
        <v>101.3</v>
      </c>
      <c r="E14" s="28">
        <v>101.6</v>
      </c>
      <c r="F14" s="28">
        <v>101.5</v>
      </c>
    </row>
    <row r="15" spans="1:6" ht="50.1" customHeight="1" x14ac:dyDescent="0.25">
      <c r="A15" s="21" t="s">
        <v>38</v>
      </c>
      <c r="B15" s="28">
        <v>100.6</v>
      </c>
      <c r="C15" s="28">
        <v>100.6</v>
      </c>
      <c r="D15" s="28">
        <v>100.5</v>
      </c>
      <c r="E15" s="28">
        <v>100.7</v>
      </c>
      <c r="F15" s="28">
        <v>100.6</v>
      </c>
    </row>
    <row r="16" spans="1:6" ht="20.100000000000001" customHeight="1" x14ac:dyDescent="0.25">
      <c r="A16" s="20" t="s">
        <v>39</v>
      </c>
      <c r="B16" s="28">
        <v>101.2</v>
      </c>
      <c r="C16" s="28">
        <v>105.7</v>
      </c>
      <c r="D16" s="28">
        <v>110.3</v>
      </c>
      <c r="E16" s="28">
        <v>108.8</v>
      </c>
      <c r="F16" s="28">
        <v>107.2</v>
      </c>
    </row>
    <row r="17" spans="1:6" ht="20.100000000000001" customHeight="1" x14ac:dyDescent="0.25">
      <c r="A17" s="21" t="s">
        <v>44</v>
      </c>
      <c r="B17" s="28">
        <v>106.1</v>
      </c>
      <c r="C17" s="28">
        <v>109.9</v>
      </c>
      <c r="D17" s="28">
        <v>107.6</v>
      </c>
      <c r="E17" s="28">
        <v>107.5</v>
      </c>
      <c r="F17" s="28">
        <v>107.8</v>
      </c>
    </row>
    <row r="18" spans="1:6" ht="20.100000000000001" customHeight="1" x14ac:dyDescent="0.25">
      <c r="A18" s="20" t="s">
        <v>60</v>
      </c>
      <c r="B18" s="28">
        <v>105</v>
      </c>
      <c r="C18" s="28">
        <v>107.9</v>
      </c>
      <c r="D18" s="28">
        <v>101.1</v>
      </c>
      <c r="E18" s="28">
        <v>98.6</v>
      </c>
      <c r="F18" s="28">
        <v>102.9</v>
      </c>
    </row>
    <row r="19" spans="1:6" ht="20.100000000000001" customHeight="1" thickBot="1" x14ac:dyDescent="0.3">
      <c r="A19" s="24" t="s">
        <v>61</v>
      </c>
      <c r="B19" s="29">
        <v>99.2</v>
      </c>
      <c r="C19" s="29">
        <v>104</v>
      </c>
      <c r="D19" s="29">
        <v>109.4</v>
      </c>
      <c r="E19" s="29">
        <v>107.6</v>
      </c>
      <c r="F19" s="29">
        <v>105.3</v>
      </c>
    </row>
    <row r="20" spans="1:6" ht="15.75" thickTop="1" x14ac:dyDescent="0.25"/>
  </sheetData>
  <mergeCells count="2">
    <mergeCell ref="A1:F1"/>
    <mergeCell ref="A3:F3"/>
  </mergeCells>
  <pageMargins left="0" right="0" top="0" bottom="0" header="0.31496062992125984" footer="0.31496062992125984"/>
  <pageSetup paperSize="9" orientation="portrait" horizont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sqref="A1:F1"/>
    </sheetView>
  </sheetViews>
  <sheetFormatPr defaultRowHeight="15" x14ac:dyDescent="0.25"/>
  <cols>
    <col min="1" max="1" width="32.7109375" customWidth="1"/>
    <col min="2" max="6" width="12.7109375" customWidth="1"/>
  </cols>
  <sheetData>
    <row r="1" spans="1:6" ht="18" x14ac:dyDescent="0.25">
      <c r="A1" s="60" t="s">
        <v>45</v>
      </c>
      <c r="B1" s="60"/>
      <c r="C1" s="60"/>
      <c r="D1" s="60"/>
      <c r="E1" s="60"/>
      <c r="F1" s="60"/>
    </row>
    <row r="3" spans="1:6" ht="15.75" x14ac:dyDescent="0.25">
      <c r="A3" s="61" t="s">
        <v>6</v>
      </c>
      <c r="B3" s="61"/>
      <c r="C3" s="61"/>
      <c r="D3" s="61"/>
      <c r="E3" s="61"/>
      <c r="F3" s="61"/>
    </row>
    <row r="4" spans="1:6" ht="15.75" thickBot="1" x14ac:dyDescent="0.3"/>
    <row r="5" spans="1:6" ht="35.1" customHeight="1" thickBot="1" x14ac:dyDescent="0.3">
      <c r="A5" s="9"/>
      <c r="B5" s="46" t="s">
        <v>65</v>
      </c>
      <c r="C5" s="46" t="s">
        <v>66</v>
      </c>
      <c r="D5" s="46" t="s">
        <v>67</v>
      </c>
      <c r="E5" s="46" t="s">
        <v>68</v>
      </c>
      <c r="F5" s="9" t="s">
        <v>64</v>
      </c>
    </row>
    <row r="6" spans="1:6" ht="20.100000000000001" customHeight="1" x14ac:dyDescent="0.25">
      <c r="A6" s="13" t="s">
        <v>7</v>
      </c>
      <c r="B6" s="33">
        <f>B8+B9+B10</f>
        <v>54177.099999999991</v>
      </c>
      <c r="C6" s="33">
        <f t="shared" ref="C6:F6" si="0">C8+C9+C10</f>
        <v>59150.799999999996</v>
      </c>
      <c r="D6" s="33">
        <f t="shared" si="0"/>
        <v>67329.899999999994</v>
      </c>
      <c r="E6" s="33">
        <f t="shared" si="0"/>
        <v>65929</v>
      </c>
      <c r="F6" s="33">
        <f t="shared" si="0"/>
        <v>246586.79999999996</v>
      </c>
    </row>
    <row r="7" spans="1:6" ht="20.100000000000001" customHeight="1" x14ac:dyDescent="0.25">
      <c r="A7" s="25" t="s">
        <v>8</v>
      </c>
      <c r="B7" s="33"/>
      <c r="C7" s="33"/>
      <c r="D7" s="33"/>
      <c r="E7" s="33"/>
      <c r="F7" s="33"/>
    </row>
    <row r="8" spans="1:6" ht="20.100000000000001" customHeight="1" x14ac:dyDescent="0.25">
      <c r="A8" s="26" t="s">
        <v>46</v>
      </c>
      <c r="B8" s="33">
        <v>28611.1</v>
      </c>
      <c r="C8" s="33">
        <v>31117.1</v>
      </c>
      <c r="D8" s="33">
        <v>32372.1</v>
      </c>
      <c r="E8" s="33">
        <v>34188.400000000001</v>
      </c>
      <c r="F8" s="34">
        <f>B8+C8+D8+E8</f>
        <v>126288.69999999998</v>
      </c>
    </row>
    <row r="9" spans="1:6" ht="35.1" customHeight="1" x14ac:dyDescent="0.25">
      <c r="A9" s="26" t="s">
        <v>57</v>
      </c>
      <c r="B9" s="33">
        <v>8062.2</v>
      </c>
      <c r="C9" s="33">
        <v>7331.6</v>
      </c>
      <c r="D9" s="33">
        <v>9073.9</v>
      </c>
      <c r="E9" s="33">
        <v>8855.6</v>
      </c>
      <c r="F9" s="34">
        <f t="shared" ref="F9:F10" si="1">B9+C9+D9+E9</f>
        <v>33323.299999999996</v>
      </c>
    </row>
    <row r="10" spans="1:6" ht="50.1" customHeight="1" thickBot="1" x14ac:dyDescent="0.3">
      <c r="A10" s="27" t="s">
        <v>58</v>
      </c>
      <c r="B10" s="35">
        <v>17503.8</v>
      </c>
      <c r="C10" s="35">
        <v>20702.099999999999</v>
      </c>
      <c r="D10" s="35">
        <v>25883.9</v>
      </c>
      <c r="E10" s="35">
        <v>22885</v>
      </c>
      <c r="F10" s="36">
        <f t="shared" si="1"/>
        <v>86974.799999999988</v>
      </c>
    </row>
    <row r="11" spans="1:6" ht="15.75" thickTop="1" x14ac:dyDescent="0.25"/>
  </sheetData>
  <mergeCells count="2">
    <mergeCell ref="A1:F1"/>
    <mergeCell ref="A3:F3"/>
  </mergeCells>
  <pageMargins left="0" right="0" top="0" bottom="0" header="0.31496062992125984" footer="0.31496062992125984"/>
  <pageSetup paperSize="9" orientation="portrait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sqref="A1:F1"/>
    </sheetView>
  </sheetViews>
  <sheetFormatPr defaultRowHeight="15" x14ac:dyDescent="0.25"/>
  <cols>
    <col min="1" max="1" width="32.7109375" customWidth="1"/>
    <col min="2" max="6" width="12.7109375" customWidth="1"/>
  </cols>
  <sheetData>
    <row r="1" spans="1:6" ht="18" x14ac:dyDescent="0.25">
      <c r="A1" s="60" t="s">
        <v>47</v>
      </c>
      <c r="B1" s="60"/>
      <c r="C1" s="60"/>
      <c r="D1" s="60"/>
      <c r="E1" s="60"/>
      <c r="F1" s="60"/>
    </row>
    <row r="3" spans="1:6" ht="15.75" x14ac:dyDescent="0.25">
      <c r="A3" s="61" t="s">
        <v>31</v>
      </c>
      <c r="B3" s="61"/>
      <c r="C3" s="61"/>
      <c r="D3" s="61"/>
      <c r="E3" s="61"/>
      <c r="F3" s="61"/>
    </row>
    <row r="4" spans="1:6" ht="15.75" thickBot="1" x14ac:dyDescent="0.3"/>
    <row r="5" spans="1:6" ht="35.1" customHeight="1" thickBot="1" x14ac:dyDescent="0.3">
      <c r="A5" s="9"/>
      <c r="B5" s="46" t="s">
        <v>65</v>
      </c>
      <c r="C5" s="46" t="s">
        <v>66</v>
      </c>
      <c r="D5" s="46" t="s">
        <v>67</v>
      </c>
      <c r="E5" s="46" t="s">
        <v>68</v>
      </c>
      <c r="F5" s="9" t="s">
        <v>64</v>
      </c>
    </row>
    <row r="6" spans="1:6" ht="20.100000000000001" customHeight="1" x14ac:dyDescent="0.25">
      <c r="A6" s="13" t="s">
        <v>7</v>
      </c>
      <c r="B6" s="30">
        <f>B8+B9+B10</f>
        <v>100</v>
      </c>
      <c r="C6" s="30">
        <f t="shared" ref="C6:F6" si="0">C8+C9+C10</f>
        <v>100</v>
      </c>
      <c r="D6" s="30">
        <f t="shared" si="0"/>
        <v>100</v>
      </c>
      <c r="E6" s="30">
        <f t="shared" si="0"/>
        <v>100</v>
      </c>
      <c r="F6" s="30">
        <f t="shared" si="0"/>
        <v>100</v>
      </c>
    </row>
    <row r="7" spans="1:6" ht="20.100000000000001" customHeight="1" x14ac:dyDescent="0.25">
      <c r="A7" s="25" t="s">
        <v>8</v>
      </c>
      <c r="B7" s="31"/>
      <c r="C7" s="31"/>
      <c r="D7" s="31"/>
      <c r="E7" s="31"/>
      <c r="F7" s="31"/>
    </row>
    <row r="8" spans="1:6" ht="20.100000000000001" customHeight="1" x14ac:dyDescent="0.25">
      <c r="A8" s="26" t="s">
        <v>46</v>
      </c>
      <c r="B8" s="31">
        <v>52.8</v>
      </c>
      <c r="C8" s="31">
        <v>52.6</v>
      </c>
      <c r="D8" s="31">
        <v>48.1</v>
      </c>
      <c r="E8" s="31">
        <v>51.9</v>
      </c>
      <c r="F8" s="31">
        <v>51.2</v>
      </c>
    </row>
    <row r="9" spans="1:6" ht="35.1" customHeight="1" x14ac:dyDescent="0.25">
      <c r="A9" s="26" t="s">
        <v>57</v>
      </c>
      <c r="B9" s="31">
        <v>14.9</v>
      </c>
      <c r="C9" s="31">
        <v>12.4</v>
      </c>
      <c r="D9" s="31">
        <v>13.5</v>
      </c>
      <c r="E9" s="31">
        <v>13.4</v>
      </c>
      <c r="F9" s="31">
        <v>13.5</v>
      </c>
    </row>
    <row r="10" spans="1:6" ht="50.1" customHeight="1" thickBot="1" x14ac:dyDescent="0.3">
      <c r="A10" s="27" t="s">
        <v>58</v>
      </c>
      <c r="B10" s="32">
        <v>32.299999999999997</v>
      </c>
      <c r="C10" s="32">
        <v>35</v>
      </c>
      <c r="D10" s="32">
        <v>38.4</v>
      </c>
      <c r="E10" s="32">
        <v>34.700000000000003</v>
      </c>
      <c r="F10" s="45">
        <v>35.299999999999997</v>
      </c>
    </row>
    <row r="11" spans="1:6" ht="15.75" thickTop="1" x14ac:dyDescent="0.25"/>
  </sheetData>
  <mergeCells count="2">
    <mergeCell ref="A1:F1"/>
    <mergeCell ref="A3:F3"/>
  </mergeCells>
  <pageMargins left="0" right="0" top="0" bottom="0" header="0.31496062992125984" footer="0.31496062992125984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Динамика ВВП</vt:lpstr>
      <vt:lpstr>ВВП_производственным методом </vt:lpstr>
      <vt:lpstr>ВВП_производство_структура</vt:lpstr>
      <vt:lpstr>ВВП_производство_индексы</vt:lpstr>
      <vt:lpstr>ВВП_метод использования доходов</vt:lpstr>
      <vt:lpstr>ВВП_структура использования</vt:lpstr>
      <vt:lpstr>ВВП_индексы использования</vt:lpstr>
      <vt:lpstr>ВВП_по источникам доходов</vt:lpstr>
      <vt:lpstr>ВВП_структура по ид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2025-03-31T07:46:14Z</dcterms:modified>
</cp:coreProperties>
</file>