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60" yWindow="-165" windowWidth="14310" windowHeight="12045"/>
  </bookViews>
  <sheets>
    <sheet name="C-2а-всего" sheetId="6" r:id="rId1"/>
    <sheet name="С-2b-по ОКЭД за 2010-2015" sheetId="7" r:id="rId2"/>
    <sheet name="С-2с-по ОКЭД за 2016-2025" sheetId="8" r:id="rId3"/>
    <sheet name="Метаданные" sheetId="9" r:id="rId4"/>
  </sheets>
  <definedNames>
    <definedName name="_xlnm.Print_Titles" localSheetId="2">'С-2с-по ОКЭД за 2016-2025'!$4:$4</definedName>
    <definedName name="_xlnm.Print_Area" localSheetId="0">'C-2а-всего'!$A$1:$AE$21</definedName>
    <definedName name="_xlnm.Print_Area" localSheetId="2">'С-2с-по ОКЭД за 2016-2025'!$A$1:$N$44</definedName>
  </definedNames>
  <calcPr calcId="144525"/>
  <customWorkbookViews>
    <customWorkbookView name="Fe Sanchis_Moreno - Personal View" guid="{8925193B-C853-4D01-B936-2E82B771FA45}" mergeInterval="0" personalView="1" maximized="1" windowWidth="1916" windowHeight="855" activeSheetId="2"/>
  </customWorkbookViews>
</workbook>
</file>

<file path=xl/calcChain.xml><?xml version="1.0" encoding="utf-8"?>
<calcChain xmlns="http://schemas.openxmlformats.org/spreadsheetml/2006/main">
  <c r="AE8" i="6" l="1"/>
  <c r="AE18" i="6" s="1"/>
  <c r="AE15" i="6" l="1"/>
  <c r="AC8" i="6" l="1"/>
  <c r="AD8" i="6"/>
  <c r="AD15" i="6" s="1"/>
  <c r="AD18" i="6" l="1"/>
  <c r="AC18" i="6"/>
  <c r="AC15" i="6"/>
  <c r="AB8" i="6" l="1"/>
  <c r="AB15" i="6" l="1"/>
  <c r="AB18" i="6"/>
  <c r="AA8" i="6" l="1"/>
  <c r="AA15" i="6" l="1"/>
  <c r="AA18" i="6"/>
  <c r="Z8" i="6" l="1"/>
  <c r="Z15" i="6" l="1"/>
  <c r="Z18" i="6"/>
  <c r="Y8" i="6"/>
  <c r="G18" i="6"/>
  <c r="F18" i="6"/>
  <c r="X8" i="6"/>
  <c r="X15" i="6" s="1"/>
  <c r="T8" i="6"/>
  <c r="T15" i="6" s="1"/>
  <c r="U8" i="6"/>
  <c r="U18" i="6" s="1"/>
  <c r="V8" i="6"/>
  <c r="V18" i="6" s="1"/>
  <c r="W8" i="6"/>
  <c r="W15" i="6" s="1"/>
  <c r="D8" i="6"/>
  <c r="E8" i="6"/>
  <c r="F8" i="6"/>
  <c r="G8" i="6"/>
  <c r="H8" i="6"/>
  <c r="H18" i="6" s="1"/>
  <c r="I8" i="6"/>
  <c r="I18" i="6" s="1"/>
  <c r="J8" i="6"/>
  <c r="J18" i="6" s="1"/>
  <c r="K8" i="6"/>
  <c r="K18" i="6" s="1"/>
  <c r="L8" i="6"/>
  <c r="L15" i="6" s="1"/>
  <c r="M8" i="6"/>
  <c r="M18" i="6" s="1"/>
  <c r="N8" i="6"/>
  <c r="N18" i="6" s="1"/>
  <c r="O8" i="6"/>
  <c r="O15" i="6" s="1"/>
  <c r="P8" i="6"/>
  <c r="P15" i="6" s="1"/>
  <c r="Q8" i="6"/>
  <c r="Q18" i="6" s="1"/>
  <c r="R8" i="6"/>
  <c r="R18" i="6" s="1"/>
  <c r="S8" i="6"/>
  <c r="S15" i="6" s="1"/>
  <c r="X18" i="6"/>
  <c r="T18" i="6" l="1"/>
  <c r="P18" i="6"/>
  <c r="L18" i="6"/>
  <c r="R15" i="6"/>
  <c r="N15" i="6"/>
  <c r="V15" i="6"/>
  <c r="W18" i="6"/>
  <c r="S18" i="6"/>
  <c r="O18" i="6"/>
  <c r="Y15" i="6"/>
  <c r="Y18" i="6"/>
  <c r="Q15" i="6"/>
  <c r="M15" i="6"/>
  <c r="U15" i="6"/>
</calcChain>
</file>

<file path=xl/sharedStrings.xml><?xml version="1.0" encoding="utf-8"?>
<sst xmlns="http://schemas.openxmlformats.org/spreadsheetml/2006/main" count="376" uniqueCount="152">
  <si>
    <t>%</t>
  </si>
  <si>
    <t>Единица</t>
  </si>
  <si>
    <t>млн. м3</t>
  </si>
  <si>
    <t>Индекс эксплуатации водных ресурсов (ИЭВР)</t>
  </si>
  <si>
    <r>
      <t>млн. м</t>
    </r>
    <r>
      <rPr>
        <vertAlign val="superscript"/>
        <sz val="12"/>
        <rFont val="Calibri"/>
        <family val="2"/>
        <charset val="204"/>
      </rPr>
      <t>3</t>
    </r>
  </si>
  <si>
    <t>Предприятия водоснабжения (ОКЭД 36)</t>
  </si>
  <si>
    <t>Домашние хозяйства</t>
  </si>
  <si>
    <t>Сельское, лесное и рыбное хозяйство (ОКЭД 01-03)</t>
  </si>
  <si>
    <t>Обрабатывающая промышленность (ОКЭД 10-33)</t>
  </si>
  <si>
    <t>Предприятия электроэнергетики (ОКЭД 351)</t>
  </si>
  <si>
    <t>Другие виды экономической деятельности</t>
  </si>
  <si>
    <t>…</t>
  </si>
  <si>
    <t>из которой добычу (изъятие) осуществили:</t>
  </si>
  <si>
    <t>Секция (подсекция) ОКРБ 005-2006</t>
  </si>
  <si>
    <t>Всего</t>
  </si>
  <si>
    <t xml:space="preserve">по видам экономической деятельности по ОКРБ 005-2006 (сопоставим с NACE Rev. 1.1) </t>
  </si>
  <si>
    <t>Сельское хозяйство, охота и лесное хозяйство</t>
  </si>
  <si>
    <t>A</t>
  </si>
  <si>
    <t>Рыболовство, рыбоводство</t>
  </si>
  <si>
    <t>B</t>
  </si>
  <si>
    <t>Горнодобывающая промышленность</t>
  </si>
  <si>
    <t>С</t>
  </si>
  <si>
    <t>Обрабатывающая промышленность</t>
  </si>
  <si>
    <t>D</t>
  </si>
  <si>
    <t>в том числе:</t>
  </si>
  <si>
    <t>производство продуктов питания, включая напитки, и табачных изделий</t>
  </si>
  <si>
    <t>DA</t>
  </si>
  <si>
    <t>текстильное и швейное производство</t>
  </si>
  <si>
    <t>DB</t>
  </si>
  <si>
    <t>производство кожи, изделий из кожи и производство обуви</t>
  </si>
  <si>
    <t>DC</t>
  </si>
  <si>
    <t>обработка древесины и производство изделий из дерева</t>
  </si>
  <si>
    <t>DD</t>
  </si>
  <si>
    <t>целлюлозно-бумажное производство. Издательская деятельность</t>
  </si>
  <si>
    <t>DE</t>
  </si>
  <si>
    <t>производство кокса, нефтепродуктов и ядерных материалов</t>
  </si>
  <si>
    <t>DF</t>
  </si>
  <si>
    <t>химическое производство</t>
  </si>
  <si>
    <t>DG</t>
  </si>
  <si>
    <t>производство резиновых и пластмассовых изделий</t>
  </si>
  <si>
    <t>DH</t>
  </si>
  <si>
    <t>производство прочих неметаллических минеральных продуктов</t>
  </si>
  <si>
    <t>DI</t>
  </si>
  <si>
    <t>металлургическое производство и производство готовых металлических изделий</t>
  </si>
  <si>
    <t>DJ</t>
  </si>
  <si>
    <t>производство машин и оборудования</t>
  </si>
  <si>
    <t>DK</t>
  </si>
  <si>
    <t>производство электрооборудования, электронного и оптического оборудования</t>
  </si>
  <si>
    <t>DL</t>
  </si>
  <si>
    <t>производство транспортных средств и оборудования</t>
  </si>
  <si>
    <t>DM</t>
  </si>
  <si>
    <t>прочие отрасли промышленности</t>
  </si>
  <si>
    <t>DN</t>
  </si>
  <si>
    <t>Производство и распределение электроэнергии, газа и воды</t>
  </si>
  <si>
    <t>E</t>
  </si>
  <si>
    <t>Строительство</t>
  </si>
  <si>
    <t>F</t>
  </si>
  <si>
    <t>Торговля; ремонт автомобилей, бытовых изделий и предметов личного пользования</t>
  </si>
  <si>
    <t>G</t>
  </si>
  <si>
    <t>Гостиницы и рестораны</t>
  </si>
  <si>
    <t>H</t>
  </si>
  <si>
    <t>Транспорт и связь</t>
  </si>
  <si>
    <t>I</t>
  </si>
  <si>
    <t>Финансовая деятельность</t>
  </si>
  <si>
    <t>J</t>
  </si>
  <si>
    <t>Операции с недвижимым имуществом, аренда и предоставление услуг потребителям</t>
  </si>
  <si>
    <t>K</t>
  </si>
  <si>
    <t>Государственное управление</t>
  </si>
  <si>
    <t>L</t>
  </si>
  <si>
    <t>Образование</t>
  </si>
  <si>
    <t>M</t>
  </si>
  <si>
    <t>Здравоохранение и социальные услуги</t>
  </si>
  <si>
    <t>N</t>
  </si>
  <si>
    <t>Предоставление коммунальных, социальных и персональных услуг</t>
  </si>
  <si>
    <t>O</t>
  </si>
  <si>
    <t>Секция (подсекция) ОКРБ 005-2011</t>
  </si>
  <si>
    <t>по видам экономической деятельности ОКРБ 005-2011 (сопоставим с NACE Rev. 2.0)</t>
  </si>
  <si>
    <t>Сельское, лесное и рыбное хозяйство</t>
  </si>
  <si>
    <t>C</t>
  </si>
  <si>
    <t>производство продуктов питания, напитков и табачных изделий</t>
  </si>
  <si>
    <t>CA</t>
  </si>
  <si>
    <t>производство текстильных изделий, одежды, изделий из кожи и меха</t>
  </si>
  <si>
    <t>CB</t>
  </si>
  <si>
    <t>производство изделий из дерева и бумаги; полиграфическая деятельность и тиражирование  записанных носителей информации</t>
  </si>
  <si>
    <t>CC</t>
  </si>
  <si>
    <t>производство кокса и продуктов нефтепереработки</t>
  </si>
  <si>
    <t>CD</t>
  </si>
  <si>
    <t>производство химических продуктов</t>
  </si>
  <si>
    <t>CE</t>
  </si>
  <si>
    <t>производство основных фармацевтических продуктов и фармацевтических препаратов</t>
  </si>
  <si>
    <t>CF</t>
  </si>
  <si>
    <t>производство резиновых и пластмассовых изделий, прочих неметаллических минеральных продуктов</t>
  </si>
  <si>
    <t>CG</t>
  </si>
  <si>
    <t>металлургическое производство. Производство готовых металлических изделий, кроме машин и оборудования</t>
  </si>
  <si>
    <t>CH</t>
  </si>
  <si>
    <t>производство вычислительной, электронной и оптической аппаратуры</t>
  </si>
  <si>
    <t>CI</t>
  </si>
  <si>
    <t>производство электрооборудования</t>
  </si>
  <si>
    <t>CJ</t>
  </si>
  <si>
    <t>производство машин и оборудования, не включенных в другие группировки</t>
  </si>
  <si>
    <t>CK</t>
  </si>
  <si>
    <t>CL</t>
  </si>
  <si>
    <t>производство прочих готовых изделий; ремонт, монтаж машин и оборудования</t>
  </si>
  <si>
    <t>CM</t>
  </si>
  <si>
    <t>Cнабжение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</si>
  <si>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</si>
  <si>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</si>
  <si>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</si>
  <si>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Услуги по временному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</si>
  <si>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</si>
  <si>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</si>
  <si>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</si>
  <si>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</si>
  <si>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сфере административных и вспомогательных услуг</t>
  </si>
  <si>
    <t>P</t>
  </si>
  <si>
    <t>Q</t>
  </si>
  <si>
    <t>Творчество, спорт, развлечения и отдых</t>
  </si>
  <si>
    <t>R</t>
  </si>
  <si>
    <t>Предоставление прочих видов услуг</t>
  </si>
  <si>
    <t>S</t>
  </si>
  <si>
    <t>На 02.11.2017 г.</t>
  </si>
  <si>
    <t>Справочно:</t>
  </si>
  <si>
    <t>По данным Министерства природных ресурсов и охраны окружающей среды Республики Беларусь.</t>
  </si>
  <si>
    <t>Возобновляемые ресурсы пресных вод</t>
  </si>
  <si>
    <t>Индекс эксплуатации водных ресурсов (по однолетнему стоку)</t>
  </si>
  <si>
    <t>Показатель:</t>
  </si>
  <si>
    <t>Краткое описание:</t>
  </si>
  <si>
    <t>Методология:</t>
  </si>
  <si>
    <t>Источник данных:</t>
  </si>
  <si>
    <t>Значимость показателя:</t>
  </si>
  <si>
    <t>при формировании официальной статистической информации по статистике водных ресурсов в разрезе видов экономической деятельности:</t>
  </si>
  <si>
    <r>
      <t xml:space="preserve">в период 2006-2015 гг. использовался </t>
    </r>
    <r>
      <rPr>
        <i/>
        <sz val="12"/>
        <color theme="1"/>
        <rFont val="Arial"/>
        <family val="2"/>
        <charset val="204"/>
      </rPr>
      <t>Общегосударственный классификатор Республики Беларусь ОКРБ 005-2006 "Виды экономической деятельности"</t>
    </r>
    <r>
      <rPr>
        <sz val="12"/>
        <color theme="1"/>
        <rFont val="Arial"/>
        <family val="2"/>
        <charset val="204"/>
      </rPr>
      <t xml:space="preserve"> (соответствует NACE Rev. 1.1);</t>
    </r>
  </si>
  <si>
    <r>
      <t xml:space="preserve">в период с 2016 г. - </t>
    </r>
    <r>
      <rPr>
        <i/>
        <sz val="12"/>
        <color theme="1"/>
        <rFont val="Arial"/>
        <family val="2"/>
        <charset val="204"/>
      </rPr>
      <t xml:space="preserve">Общегосударственный классификатор Республики Беларусь ОКРБ 005-2011 "Виды экономической деятельности" </t>
    </r>
    <r>
      <rPr>
        <sz val="12"/>
        <color theme="1"/>
        <rFont val="Arial"/>
        <family val="2"/>
        <charset val="204"/>
      </rPr>
      <t>(соответствует NACE Rev. 2);</t>
    </r>
  </si>
  <si>
    <t>ответственным за формирование информации является Министерство природных ресурсов и охраны окружающей среды Республики Беларусь</t>
  </si>
  <si>
    <t>Беларусь</t>
  </si>
  <si>
    <t>Временные ряды данных по показателям за период 2010-2015 гг., Таблица C-2. Добыча (изъятие) вод из природных источников:</t>
  </si>
  <si>
    <t>Изъятие вод из поверхностных водных объектов</t>
  </si>
  <si>
    <t>Добыча вод из подземных водных объектов</t>
  </si>
  <si>
    <t>Добыча (изъятие) вод из природных источников</t>
  </si>
  <si>
    <t xml:space="preserve">  Добыча (изъятие) вод из подземных и поверхностных водных объектов</t>
  </si>
  <si>
    <t>общий объем ежегодной добычи (изъятия) вод из природных источников (поверхностных и подземных), в том числе по видам экономической деятельности и в процентах к общему объему возобновляемых ресурсов пресных вод (индекс эксплуатации водных ресурсов)</t>
  </si>
  <si>
    <t>показатель позволяет определить количество вод, добытых (изъятых) из природных источников, а также оценить давление, оказываемое на окружающую среду в связи с добычей (изъятием) вод</t>
  </si>
  <si>
    <t>C2 – Добыча (изъятие) вод из природных источников</t>
  </si>
  <si>
    <t>юридическими лицами, обособленными подразделениями юридических лиц, эксплуатирующими системы оборотного водоснабжения с расходом вод в них более 5 кубических метров в сутки без осуществления специального водопользования;</t>
  </si>
  <si>
    <t>объем добычи (изъятия) вод из природных источников определяется на основании данных государственной статистической отчетности по форме 
1-вода (Минприроды) «Отчет об использовании вод», предоставляемой:</t>
  </si>
  <si>
    <t>официальная статистическая информация на основании данных по форме государствееной статистической отчетности 1-вода (Минприроды) «Отчет об использовании вод»;</t>
  </si>
  <si>
    <t>юридическими лицами, осуществляющими специальное водопользование на основании разрешений на специальное водопользование или комплексных природоохранных разрешений, их обособленными подразделениями;</t>
  </si>
  <si>
    <r>
      <t xml:space="preserve">Временные ряды данных по показателям за период 1990-2025 гг., Таблица C-2: Добыча (изъятие) вод из природных источников:  </t>
    </r>
    <r>
      <rPr>
        <i/>
        <sz val="14"/>
        <rFont val="Calibri"/>
        <family val="2"/>
        <charset val="204"/>
      </rPr>
      <t>Беларусь</t>
    </r>
  </si>
  <si>
    <t xml:space="preserve"> На 17.07.2026</t>
  </si>
  <si>
    <t>Временные ряды данных по показателям за 2016-2025 гг., 
Таблица C-2. Добыча (изъятие) вод из природных источников:</t>
  </si>
  <si>
    <t>На 17.07.2026</t>
  </si>
  <si>
    <t>за 1990-2025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</si>
</sst>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b/>
      <sz val="14"/>
      <name val="Calibri"/>
      <family val="2"/>
    </font>
    <font>
      <b/>
      <sz val="12"/>
      <name val="Calibri"/>
      <family val="2"/>
      <charset val="204"/>
    </font>
    <font>
      <sz val="11"/>
      <name val="Calibri"/>
      <family val="2"/>
      <charset val="204"/>
    </font>
    <font>
      <i/>
      <sz val="10"/>
      <name val="Calibri"/>
      <family val="2"/>
      <charset val="204"/>
    </font>
    <font>
      <vertAlign val="superscript"/>
      <sz val="12"/>
      <name val="Calibri"/>
      <family val="2"/>
      <charset val="204"/>
    </font>
    <font>
      <i/>
      <sz val="12"/>
      <name val="Calibri"/>
      <family val="2"/>
      <charset val="204"/>
    </font>
    <font>
      <sz val="10"/>
      <name val="Calibri"/>
      <family val="2"/>
      <charset val="204"/>
    </font>
    <font>
      <i/>
      <sz val="14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i/>
      <sz val="11"/>
      <name val="Calibri"/>
      <family val="2"/>
      <charset val="204"/>
    </font>
    <font>
      <i/>
      <sz val="12"/>
      <name val="Calibri"/>
      <family val="2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4" fillId="3" borderId="0" xfId="0" applyFont="1" applyFill="1"/>
    <xf numFmtId="0" fontId="5" fillId="3" borderId="0" xfId="0" applyFont="1" applyFill="1" applyAlignment="1">
      <alignment horizontal="left"/>
    </xf>
    <xf numFmtId="0" fontId="4" fillId="0" borderId="1" xfId="0" applyFont="1" applyBorder="1"/>
    <xf numFmtId="0" fontId="4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8" fillId="3" borderId="0" xfId="0" applyFont="1" applyFill="1"/>
    <xf numFmtId="0" fontId="7" fillId="3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4" fillId="3" borderId="0" xfId="0" applyFont="1" applyFill="1" applyAlignment="1">
      <alignment horizontal="left"/>
    </xf>
    <xf numFmtId="0" fontId="10" fillId="4" borderId="3" xfId="0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164" fontId="10" fillId="4" borderId="4" xfId="0" applyNumberFormat="1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3" fontId="10" fillId="4" borderId="6" xfId="0" applyNumberFormat="1" applyFont="1" applyFill="1" applyBorder="1" applyAlignment="1">
      <alignment horizontal="center" vertical="center" wrapText="1"/>
    </xf>
    <xf numFmtId="3" fontId="10" fillId="4" borderId="5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164" fontId="1" fillId="5" borderId="3" xfId="0" applyNumberFormat="1" applyFont="1" applyFill="1" applyBorder="1" applyAlignment="1">
      <alignment horizontal="center" vertical="center" wrapText="1"/>
    </xf>
    <xf numFmtId="0" fontId="14" fillId="3" borderId="0" xfId="0" applyFont="1" applyFill="1"/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7" fillId="2" borderId="7" xfId="0" applyFont="1" applyFill="1" applyBorder="1" applyAlignment="1"/>
    <xf numFmtId="0" fontId="0" fillId="2" borderId="7" xfId="0" applyFont="1" applyFill="1" applyBorder="1" applyAlignment="1"/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wrapText="1"/>
    </xf>
    <xf numFmtId="0" fontId="16" fillId="6" borderId="1" xfId="0" applyFont="1" applyFill="1" applyBorder="1" applyAlignment="1">
      <alignment horizontal="center" vertical="center"/>
    </xf>
    <xf numFmtId="164" fontId="16" fillId="6" borderId="1" xfId="0" applyNumberFormat="1" applyFont="1" applyFill="1" applyBorder="1" applyAlignment="1">
      <alignment horizontal="center" vertical="center"/>
    </xf>
    <xf numFmtId="164" fontId="16" fillId="0" borderId="0" xfId="0" applyNumberFormat="1" applyFont="1"/>
    <xf numFmtId="0" fontId="19" fillId="4" borderId="1" xfId="0" applyFont="1" applyFill="1" applyBorder="1" applyAlignment="1">
      <alignment vertical="top" wrapText="1"/>
    </xf>
    <xf numFmtId="0" fontId="19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164" fontId="16" fillId="4" borderId="1" xfId="0" applyNumberFormat="1" applyFont="1" applyFill="1" applyBorder="1" applyAlignment="1">
      <alignment horizontal="center" vertical="center"/>
    </xf>
    <xf numFmtId="0" fontId="19" fillId="7" borderId="5" xfId="0" applyFont="1" applyFill="1" applyBorder="1" applyAlignment="1">
      <alignment horizontal="left" vertical="top" wrapText="1" indent="1"/>
    </xf>
    <xf numFmtId="0" fontId="19" fillId="7" borderId="5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/>
    </xf>
    <xf numFmtId="164" fontId="16" fillId="7" borderId="5" xfId="0" applyNumberFormat="1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left" vertical="top" wrapText="1" indent="1"/>
    </xf>
    <xf numFmtId="0" fontId="19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left" wrapText="1" indent="1"/>
    </xf>
    <xf numFmtId="0" fontId="19" fillId="4" borderId="1" xfId="0" applyFont="1" applyFill="1" applyBorder="1" applyAlignment="1">
      <alignment wrapText="1"/>
    </xf>
    <xf numFmtId="0" fontId="16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top" wrapText="1"/>
    </xf>
    <xf numFmtId="0" fontId="19" fillId="4" borderId="5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 wrapText="1"/>
    </xf>
    <xf numFmtId="164" fontId="16" fillId="4" borderId="5" xfId="0" applyNumberFormat="1" applyFont="1" applyFill="1" applyBorder="1" applyAlignment="1">
      <alignment horizontal="center" vertical="center"/>
    </xf>
    <xf numFmtId="164" fontId="16" fillId="7" borderId="1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/>
    </xf>
    <xf numFmtId="0" fontId="11" fillId="3" borderId="0" xfId="0" applyFont="1" applyFill="1" applyAlignment="1">
      <alignment horizontal="left"/>
    </xf>
    <xf numFmtId="0" fontId="18" fillId="0" borderId="0" xfId="0" applyFont="1"/>
    <xf numFmtId="0" fontId="14" fillId="4" borderId="0" xfId="0" applyFont="1" applyFill="1"/>
    <xf numFmtId="0" fontId="1" fillId="4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164" fontId="10" fillId="4" borderId="6" xfId="0" applyNumberFormat="1" applyFont="1" applyFill="1" applyBorder="1" applyAlignment="1">
      <alignment horizontal="center" vertical="center" wrapText="1"/>
    </xf>
    <xf numFmtId="164" fontId="10" fillId="4" borderId="5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wrapText="1"/>
    </xf>
    <xf numFmtId="164" fontId="1" fillId="4" borderId="5" xfId="0" applyNumberFormat="1" applyFont="1" applyFill="1" applyBorder="1" applyAlignment="1">
      <alignment horizontal="center" vertical="center" wrapText="1"/>
    </xf>
    <xf numFmtId="3" fontId="16" fillId="4" borderId="5" xfId="0" applyNumberFormat="1" applyFont="1" applyFill="1" applyBorder="1" applyAlignment="1">
      <alignment horizontal="center" vertical="center" wrapText="1"/>
    </xf>
    <xf numFmtId="3" fontId="16" fillId="4" borderId="6" xfId="0" applyNumberFormat="1" applyFont="1" applyFill="1" applyBorder="1" applyAlignment="1">
      <alignment horizontal="center" vertical="center" wrapText="1"/>
    </xf>
    <xf numFmtId="3" fontId="10" fillId="4" borderId="3" xfId="0" applyNumberFormat="1" applyFont="1" applyFill="1" applyBorder="1" applyAlignment="1">
      <alignment horizontal="center" vertical="center" wrapText="1"/>
    </xf>
    <xf numFmtId="165" fontId="16" fillId="6" borderId="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21" fillId="0" borderId="0" xfId="0" applyFont="1" applyAlignment="1">
      <alignment horizontal="left" vertical="center" wrapText="1" indent="2"/>
    </xf>
    <xf numFmtId="164" fontId="1" fillId="4" borderId="2" xfId="0" applyNumberFormat="1" applyFont="1" applyFill="1" applyBorder="1" applyAlignment="1">
      <alignment horizontal="center" vertical="center" wrapText="1"/>
    </xf>
    <xf numFmtId="0" fontId="14" fillId="0" borderId="0" xfId="0" applyFont="1" applyFill="1"/>
    <xf numFmtId="0" fontId="1" fillId="3" borderId="13" xfId="0" applyFont="1" applyFill="1" applyBorder="1" applyAlignment="1">
      <alignment horizontal="center" vertical="center" wrapText="1"/>
    </xf>
    <xf numFmtId="164" fontId="3" fillId="5" borderId="13" xfId="0" applyNumberFormat="1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vertical="top" wrapText="1"/>
    </xf>
    <xf numFmtId="0" fontId="19" fillId="4" borderId="9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/>
    </xf>
    <xf numFmtId="164" fontId="16" fillId="4" borderId="9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164" fontId="10" fillId="4" borderId="13" xfId="0" applyNumberFormat="1" applyFont="1" applyFill="1" applyBorder="1" applyAlignment="1">
      <alignment horizontal="center" vertical="center" wrapText="1"/>
    </xf>
    <xf numFmtId="164" fontId="10" fillId="4" borderId="11" xfId="0" applyNumberFormat="1" applyFont="1" applyFill="1" applyBorder="1" applyAlignment="1">
      <alignment horizontal="center" vertical="center" wrapText="1"/>
    </xf>
    <xf numFmtId="164" fontId="10" fillId="4" borderId="9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0" fontId="3" fillId="8" borderId="4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14" fontId="12" fillId="3" borderId="7" xfId="0" applyNumberFormat="1" applyFont="1" applyFill="1" applyBorder="1" applyAlignment="1">
      <alignment horizontal="right"/>
    </xf>
    <xf numFmtId="0" fontId="13" fillId="3" borderId="4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wrapText="1"/>
    </xf>
    <xf numFmtId="0" fontId="17" fillId="8" borderId="1" xfId="0" applyFont="1" applyFill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2" fillId="3" borderId="7" xfId="0" applyFont="1" applyFill="1" applyBorder="1" applyAlignment="1">
      <alignment horizontal="right"/>
    </xf>
    <xf numFmtId="0" fontId="4" fillId="3" borderId="7" xfId="0" applyFont="1" applyFill="1" applyBorder="1" applyAlignment="1">
      <alignment horizontal="right"/>
    </xf>
    <xf numFmtId="0" fontId="0" fillId="2" borderId="7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0" fontId="12" fillId="0" borderId="7" xfId="0" applyFont="1" applyFill="1" applyBorder="1" applyAlignment="1">
      <alignment horizontal="right"/>
    </xf>
    <xf numFmtId="0" fontId="17" fillId="8" borderId="4" xfId="0" applyFont="1" applyFill="1" applyBorder="1" applyAlignment="1">
      <alignment horizontal="center" vertical="top" wrapText="1"/>
    </xf>
    <xf numFmtId="0" fontId="17" fillId="8" borderId="8" xfId="0" applyFont="1" applyFill="1" applyBorder="1" applyAlignment="1">
      <alignment horizontal="center" vertical="top" wrapText="1"/>
    </xf>
    <xf numFmtId="0" fontId="17" fillId="8" borderId="2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left" vertical="center" wrapText="1"/>
    </xf>
    <xf numFmtId="0" fontId="20" fillId="4" borderId="0" xfId="0" applyFont="1" applyFill="1" applyBorder="1" applyAlignment="1">
      <alignment horizontal="left" vertical="center"/>
    </xf>
    <xf numFmtId="0" fontId="21" fillId="0" borderId="0" xfId="0" applyFont="1" applyAlignment="1">
      <alignment horizontal="left" wrapText="1" indent="2"/>
    </xf>
    <xf numFmtId="0" fontId="21" fillId="0" borderId="0" xfId="0" applyFont="1" applyAlignment="1">
      <alignment horizontal="left" vertical="center" wrapText="1" indent="2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1" defaultTableStyle="TableStyleMedium9" defaultPivotStyle="PivotStyleLight16">
    <tableStyle name="Styl tabulky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tabSelected="1" view="pageBreakPreview" zoomScale="85" zoomScaleNormal="80" zoomScaleSheetLayoutView="85" workbookViewId="0">
      <pane xSplit="3" ySplit="4" topLeftCell="U5" activePane="bottomRight" state="frozen"/>
      <selection pane="topRight" activeCell="D1" sqref="D1"/>
      <selection pane="bottomLeft" activeCell="A5" sqref="A5"/>
      <selection pane="bottomRight" activeCell="AE5" sqref="AE5:AE6"/>
    </sheetView>
  </sheetViews>
  <sheetFormatPr defaultColWidth="11.42578125" defaultRowHeight="15" x14ac:dyDescent="0.25"/>
  <cols>
    <col min="1" max="1" width="5.7109375" style="1" customWidth="1"/>
    <col min="2" max="2" width="27.28515625" style="10" customWidth="1"/>
    <col min="3" max="3" width="10.28515625" style="1" customWidth="1"/>
    <col min="4" max="5" width="9.7109375" style="1" hidden="1" customWidth="1"/>
    <col min="6" max="25" width="9.7109375" style="1" customWidth="1"/>
    <col min="26" max="26" width="9.42578125" style="1" customWidth="1"/>
    <col min="27" max="28" width="10" style="1" customWidth="1"/>
    <col min="29" max="31" width="10.140625" style="1" customWidth="1"/>
    <col min="32" max="16384" width="11.42578125" style="1"/>
  </cols>
  <sheetData>
    <row r="1" spans="1:31" ht="18.75" x14ac:dyDescent="0.3">
      <c r="B1" s="97" t="s">
        <v>147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</row>
    <row r="2" spans="1:31" ht="15.75" thickBot="1" x14ac:dyDescent="0.3">
      <c r="B2" s="2"/>
      <c r="W2" s="98" t="s">
        <v>148</v>
      </c>
      <c r="X2" s="98"/>
      <c r="Y2" s="98"/>
      <c r="Z2" s="98"/>
      <c r="AA2" s="98"/>
      <c r="AB2" s="98"/>
      <c r="AC2" s="98"/>
      <c r="AD2" s="98"/>
      <c r="AE2" s="98"/>
    </row>
    <row r="3" spans="1:31" ht="16.5" thickBot="1" x14ac:dyDescent="0.3">
      <c r="A3" s="3"/>
      <c r="B3" s="65"/>
      <c r="C3" s="66" t="s">
        <v>1</v>
      </c>
      <c r="D3" s="67">
        <v>1990</v>
      </c>
      <c r="E3" s="67">
        <v>1995</v>
      </c>
      <c r="F3" s="67">
        <v>2000</v>
      </c>
      <c r="G3" s="67">
        <v>2001</v>
      </c>
      <c r="H3" s="67">
        <v>2002</v>
      </c>
      <c r="I3" s="68">
        <v>2003</v>
      </c>
      <c r="J3" s="68">
        <v>2004</v>
      </c>
      <c r="K3" s="68">
        <v>2005</v>
      </c>
      <c r="L3" s="68">
        <v>2006</v>
      </c>
      <c r="M3" s="68">
        <v>2007</v>
      </c>
      <c r="N3" s="68">
        <v>2008</v>
      </c>
      <c r="O3" s="68">
        <v>2009</v>
      </c>
      <c r="P3" s="68">
        <v>2010</v>
      </c>
      <c r="Q3" s="68">
        <v>2011</v>
      </c>
      <c r="R3" s="69">
        <v>2012</v>
      </c>
      <c r="S3" s="70">
        <v>2013</v>
      </c>
      <c r="T3" s="68">
        <v>2014</v>
      </c>
      <c r="U3" s="68">
        <v>2015</v>
      </c>
      <c r="V3" s="69">
        <v>2016</v>
      </c>
      <c r="W3" s="70">
        <v>2017</v>
      </c>
      <c r="X3" s="70">
        <v>2018</v>
      </c>
      <c r="Y3" s="70">
        <v>2019</v>
      </c>
      <c r="Z3" s="70">
        <v>2020</v>
      </c>
      <c r="AA3" s="70">
        <v>2021</v>
      </c>
      <c r="AB3" s="70">
        <v>2022</v>
      </c>
      <c r="AC3" s="70">
        <v>2023</v>
      </c>
      <c r="AD3" s="70">
        <v>2024</v>
      </c>
      <c r="AE3" s="70">
        <v>2025</v>
      </c>
    </row>
    <row r="4" spans="1:31" ht="16.5" customHeight="1" thickBot="1" x14ac:dyDescent="0.3">
      <c r="A4" s="93"/>
      <c r="B4" s="94" t="s">
        <v>139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6"/>
    </row>
    <row r="5" spans="1:31" ht="48" customHeight="1" thickBot="1" x14ac:dyDescent="0.3">
      <c r="A5" s="4">
        <v>1</v>
      </c>
      <c r="B5" s="62" t="s">
        <v>136</v>
      </c>
      <c r="C5" s="5" t="s">
        <v>4</v>
      </c>
      <c r="D5" s="12">
        <v>1210</v>
      </c>
      <c r="E5" s="12">
        <v>1104</v>
      </c>
      <c r="F5" s="12">
        <v>800.75099999999998</v>
      </c>
      <c r="G5" s="12">
        <v>799.755</v>
      </c>
      <c r="H5" s="12">
        <v>786.35699999999997</v>
      </c>
      <c r="I5" s="63">
        <v>766.12800000000004</v>
      </c>
      <c r="J5" s="63">
        <v>752.63069999999993</v>
      </c>
      <c r="K5" s="63">
        <v>739.38589999999999</v>
      </c>
      <c r="L5" s="63">
        <v>720.26440000000002</v>
      </c>
      <c r="M5" s="63">
        <v>737.50450000000001</v>
      </c>
      <c r="N5" s="63">
        <v>718.50480000000005</v>
      </c>
      <c r="O5" s="63">
        <v>714.69859999999994</v>
      </c>
      <c r="P5" s="63">
        <v>720.81990000000008</v>
      </c>
      <c r="Q5" s="63">
        <v>746.92640000000006</v>
      </c>
      <c r="R5" s="64">
        <v>743.33569999999997</v>
      </c>
      <c r="S5" s="64">
        <v>696.32680000000005</v>
      </c>
      <c r="T5" s="64">
        <v>704.11219999999992</v>
      </c>
      <c r="U5" s="64">
        <v>602.92059999999992</v>
      </c>
      <c r="V5" s="64">
        <v>632.29999999999995</v>
      </c>
      <c r="W5" s="64">
        <v>586.18399999999997</v>
      </c>
      <c r="X5" s="64">
        <v>581.077</v>
      </c>
      <c r="Y5" s="64">
        <v>555.86199999999997</v>
      </c>
      <c r="Z5" s="64">
        <v>529.39400000000001</v>
      </c>
      <c r="AA5" s="64">
        <v>612.08699999999999</v>
      </c>
      <c r="AB5" s="64">
        <v>610.35400000000004</v>
      </c>
      <c r="AC5" s="64">
        <v>618.52700000000004</v>
      </c>
      <c r="AD5" s="64">
        <v>635.745</v>
      </c>
      <c r="AE5" s="64">
        <v>566.21500000000003</v>
      </c>
    </row>
    <row r="6" spans="1:31" ht="48" thickBot="1" x14ac:dyDescent="0.3">
      <c r="A6" s="4">
        <v>2</v>
      </c>
      <c r="B6" s="89" t="s">
        <v>137</v>
      </c>
      <c r="C6" s="82" t="s">
        <v>2</v>
      </c>
      <c r="D6" s="90">
        <v>1673</v>
      </c>
      <c r="E6" s="90">
        <v>1008</v>
      </c>
      <c r="F6" s="90">
        <v>1081.662</v>
      </c>
      <c r="G6" s="90">
        <v>1085.7180000000001</v>
      </c>
      <c r="H6" s="90">
        <v>1080.6389999999999</v>
      </c>
      <c r="I6" s="91">
        <v>1068.7809999999999</v>
      </c>
      <c r="J6" s="91">
        <v>1038.3086000000001</v>
      </c>
      <c r="K6" s="91">
        <v>1033.7731999999999</v>
      </c>
      <c r="L6" s="91">
        <v>1009.8878000000001</v>
      </c>
      <c r="M6" s="91">
        <v>960.59180000000003</v>
      </c>
      <c r="N6" s="91">
        <v>919.3519</v>
      </c>
      <c r="O6" s="91">
        <v>857.79849999999999</v>
      </c>
      <c r="P6" s="91">
        <v>877.31669999999997</v>
      </c>
      <c r="Q6" s="91">
        <v>891.20963000000006</v>
      </c>
      <c r="R6" s="92">
        <v>898.29528000000005</v>
      </c>
      <c r="S6" s="92">
        <v>874.29588000000001</v>
      </c>
      <c r="T6" s="92">
        <v>866.54988000000003</v>
      </c>
      <c r="U6" s="92">
        <v>844.58686999999998</v>
      </c>
      <c r="V6" s="92">
        <v>818.5</v>
      </c>
      <c r="W6" s="92">
        <v>811.28700000000003</v>
      </c>
      <c r="X6" s="92">
        <v>809.15200000000004</v>
      </c>
      <c r="Y6" s="92">
        <v>802.12900000000002</v>
      </c>
      <c r="Z6" s="92">
        <v>799.15800000000002</v>
      </c>
      <c r="AA6" s="92">
        <v>813.02200000000005</v>
      </c>
      <c r="AB6" s="92">
        <v>803.73099999999999</v>
      </c>
      <c r="AC6" s="92">
        <v>816.82500000000005</v>
      </c>
      <c r="AD6" s="92">
        <v>827.07299999999998</v>
      </c>
      <c r="AE6" s="92">
        <v>856.33199999999999</v>
      </c>
    </row>
    <row r="7" spans="1:31" ht="16.5" customHeight="1" thickBot="1" x14ac:dyDescent="0.3">
      <c r="A7" s="4"/>
      <c r="B7" s="94" t="s">
        <v>138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6"/>
    </row>
    <row r="8" spans="1:31" ht="32.25" thickBot="1" x14ac:dyDescent="0.3">
      <c r="A8" s="4">
        <v>3</v>
      </c>
      <c r="B8" s="88" t="s">
        <v>138</v>
      </c>
      <c r="C8" s="82" t="s">
        <v>2</v>
      </c>
      <c r="D8" s="83">
        <f>IF(D5="","n/a", D5+D6)</f>
        <v>2883</v>
      </c>
      <c r="E8" s="83">
        <f t="shared" ref="E8:Z8" si="0">IF(E5="","n/a", E5+E6)</f>
        <v>2112</v>
      </c>
      <c r="F8" s="83">
        <f t="shared" si="0"/>
        <v>1882.413</v>
      </c>
      <c r="G8" s="83">
        <f t="shared" si="0"/>
        <v>1885.473</v>
      </c>
      <c r="H8" s="83">
        <f t="shared" si="0"/>
        <v>1866.9959999999999</v>
      </c>
      <c r="I8" s="83">
        <f t="shared" si="0"/>
        <v>1834.9090000000001</v>
      </c>
      <c r="J8" s="83">
        <f t="shared" si="0"/>
        <v>1790.9393</v>
      </c>
      <c r="K8" s="83">
        <f t="shared" si="0"/>
        <v>1773.1590999999999</v>
      </c>
      <c r="L8" s="83">
        <f t="shared" si="0"/>
        <v>1730.1522</v>
      </c>
      <c r="M8" s="83">
        <f t="shared" si="0"/>
        <v>1698.0963000000002</v>
      </c>
      <c r="N8" s="83">
        <f t="shared" si="0"/>
        <v>1637.8567</v>
      </c>
      <c r="O8" s="83">
        <f t="shared" si="0"/>
        <v>1572.4971</v>
      </c>
      <c r="P8" s="83">
        <f t="shared" si="0"/>
        <v>1598.1366</v>
      </c>
      <c r="Q8" s="83">
        <f t="shared" si="0"/>
        <v>1638.1360300000001</v>
      </c>
      <c r="R8" s="83">
        <f t="shared" si="0"/>
        <v>1641.6309799999999</v>
      </c>
      <c r="S8" s="83">
        <f t="shared" si="0"/>
        <v>1570.6226799999999</v>
      </c>
      <c r="T8" s="83">
        <f t="shared" si="0"/>
        <v>1570.6620800000001</v>
      </c>
      <c r="U8" s="83">
        <f t="shared" si="0"/>
        <v>1447.50747</v>
      </c>
      <c r="V8" s="83">
        <f t="shared" si="0"/>
        <v>1450.8</v>
      </c>
      <c r="W8" s="83">
        <f t="shared" si="0"/>
        <v>1397.471</v>
      </c>
      <c r="X8" s="83">
        <f t="shared" si="0"/>
        <v>1390.229</v>
      </c>
      <c r="Y8" s="83">
        <f t="shared" si="0"/>
        <v>1357.991</v>
      </c>
      <c r="Z8" s="83">
        <f t="shared" si="0"/>
        <v>1328.5520000000001</v>
      </c>
      <c r="AA8" s="83">
        <f t="shared" ref="AA8:AD8" si="1">IF(AA5="","n/a", AA5+AA6)</f>
        <v>1425.1089999999999</v>
      </c>
      <c r="AB8" s="83">
        <f t="shared" si="1"/>
        <v>1414.085</v>
      </c>
      <c r="AC8" s="83">
        <f t="shared" si="1"/>
        <v>1435.3520000000001</v>
      </c>
      <c r="AD8" s="83">
        <f t="shared" si="1"/>
        <v>1462.818</v>
      </c>
      <c r="AE8" s="83">
        <f t="shared" ref="AE8" si="2">IF(AE5="","n/a", AE5+AE6)</f>
        <v>1422.547</v>
      </c>
    </row>
    <row r="9" spans="1:31" ht="16.5" customHeight="1" thickBot="1" x14ac:dyDescent="0.3">
      <c r="A9" s="4"/>
      <c r="B9" s="99" t="s">
        <v>12</v>
      </c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1"/>
    </row>
    <row r="10" spans="1:31" ht="35.25" customHeight="1" thickBot="1" x14ac:dyDescent="0.3">
      <c r="A10" s="4">
        <v>4</v>
      </c>
      <c r="B10" s="15" t="s">
        <v>5</v>
      </c>
      <c r="C10" s="5" t="s">
        <v>2</v>
      </c>
      <c r="D10" s="11" t="s">
        <v>11</v>
      </c>
      <c r="E10" s="11" t="s">
        <v>11</v>
      </c>
      <c r="F10" s="11" t="s">
        <v>11</v>
      </c>
      <c r="G10" s="11" t="s">
        <v>11</v>
      </c>
      <c r="H10" s="11" t="s">
        <v>11</v>
      </c>
      <c r="I10" s="11" t="s">
        <v>11</v>
      </c>
      <c r="J10" s="11" t="s">
        <v>11</v>
      </c>
      <c r="K10" s="63" t="s">
        <v>11</v>
      </c>
      <c r="L10" s="63">
        <v>763.6</v>
      </c>
      <c r="M10" s="63">
        <v>752.9</v>
      </c>
      <c r="N10" s="63">
        <v>708.7</v>
      </c>
      <c r="O10" s="63">
        <v>626.29999999999995</v>
      </c>
      <c r="P10" s="63">
        <v>664.1</v>
      </c>
      <c r="Q10" s="63">
        <v>642.6</v>
      </c>
      <c r="R10" s="64">
        <v>706</v>
      </c>
      <c r="S10" s="64">
        <v>698.1</v>
      </c>
      <c r="T10" s="64">
        <v>690</v>
      </c>
      <c r="U10" s="64">
        <v>665.1</v>
      </c>
      <c r="V10" s="64">
        <v>460.56200000000001</v>
      </c>
      <c r="W10" s="71">
        <v>433.81299999999999</v>
      </c>
      <c r="X10" s="71">
        <v>435.28199999999998</v>
      </c>
      <c r="Y10" s="71">
        <v>493.58499999999998</v>
      </c>
      <c r="Z10" s="71">
        <v>452.88900000000001</v>
      </c>
      <c r="AA10" s="71">
        <v>533.21199999999999</v>
      </c>
      <c r="AB10" s="71">
        <v>553.66800000000001</v>
      </c>
      <c r="AC10" s="71">
        <v>593.99300000000005</v>
      </c>
      <c r="AD10" s="71">
        <v>611.83000000000004</v>
      </c>
      <c r="AE10" s="71">
        <v>561.78300000000002</v>
      </c>
    </row>
    <row r="11" spans="1:31" ht="16.5" thickBot="1" x14ac:dyDescent="0.3">
      <c r="A11" s="4">
        <v>5</v>
      </c>
      <c r="B11" s="15" t="s">
        <v>6</v>
      </c>
      <c r="C11" s="5" t="s">
        <v>2</v>
      </c>
      <c r="D11" s="17" t="s">
        <v>11</v>
      </c>
      <c r="E11" s="17" t="s">
        <v>11</v>
      </c>
      <c r="F11" s="17" t="s">
        <v>11</v>
      </c>
      <c r="G11" s="17" t="s">
        <v>11</v>
      </c>
      <c r="H11" s="17" t="s">
        <v>11</v>
      </c>
      <c r="I11" s="17" t="s">
        <v>11</v>
      </c>
      <c r="J11" s="17" t="s">
        <v>11</v>
      </c>
      <c r="K11" s="17" t="s">
        <v>11</v>
      </c>
      <c r="L11" s="17" t="s">
        <v>11</v>
      </c>
      <c r="M11" s="17" t="s">
        <v>11</v>
      </c>
      <c r="N11" s="17" t="s">
        <v>11</v>
      </c>
      <c r="O11" s="17" t="s">
        <v>11</v>
      </c>
      <c r="P11" s="17" t="s">
        <v>11</v>
      </c>
      <c r="Q11" s="17" t="s">
        <v>11</v>
      </c>
      <c r="R11" s="17" t="s">
        <v>11</v>
      </c>
      <c r="S11" s="17" t="s">
        <v>11</v>
      </c>
      <c r="T11" s="17" t="s">
        <v>11</v>
      </c>
      <c r="U11" s="17" t="s">
        <v>11</v>
      </c>
      <c r="V11" s="17" t="s">
        <v>11</v>
      </c>
      <c r="W11" s="61" t="s">
        <v>11</v>
      </c>
      <c r="X11" s="80" t="s">
        <v>11</v>
      </c>
      <c r="Y11" s="80" t="s">
        <v>11</v>
      </c>
      <c r="Z11" s="80" t="s">
        <v>11</v>
      </c>
      <c r="AA11" s="80" t="s">
        <v>11</v>
      </c>
      <c r="AB11" s="80" t="s">
        <v>11</v>
      </c>
      <c r="AC11" s="80" t="s">
        <v>11</v>
      </c>
      <c r="AD11" s="80" t="s">
        <v>11</v>
      </c>
      <c r="AE11" s="80" t="s">
        <v>11</v>
      </c>
    </row>
    <row r="12" spans="1:31" ht="48.75" customHeight="1" thickBot="1" x14ac:dyDescent="0.3">
      <c r="A12" s="4">
        <v>6</v>
      </c>
      <c r="B12" s="15" t="s">
        <v>7</v>
      </c>
      <c r="C12" s="5" t="s">
        <v>2</v>
      </c>
      <c r="D12" s="17" t="s">
        <v>11</v>
      </c>
      <c r="E12" s="17" t="s">
        <v>11</v>
      </c>
      <c r="F12" s="17" t="s">
        <v>11</v>
      </c>
      <c r="G12" s="17" t="s">
        <v>11</v>
      </c>
      <c r="H12" s="17" t="s">
        <v>11</v>
      </c>
      <c r="I12" s="17" t="s">
        <v>11</v>
      </c>
      <c r="J12" s="17" t="s">
        <v>11</v>
      </c>
      <c r="K12" s="13">
        <v>447.53</v>
      </c>
      <c r="L12" s="13">
        <v>444.81</v>
      </c>
      <c r="M12" s="13">
        <v>423.87</v>
      </c>
      <c r="N12" s="13">
        <v>433.6</v>
      </c>
      <c r="O12" s="13">
        <v>481.92</v>
      </c>
      <c r="P12" s="13">
        <v>495.65</v>
      </c>
      <c r="Q12" s="13">
        <v>523.17999999999995</v>
      </c>
      <c r="R12" s="14">
        <v>549</v>
      </c>
      <c r="S12" s="14">
        <v>515</v>
      </c>
      <c r="T12" s="14">
        <v>517</v>
      </c>
      <c r="U12" s="14">
        <v>434.25</v>
      </c>
      <c r="V12" s="14">
        <v>427.7</v>
      </c>
      <c r="W12" s="54">
        <v>431.19099999999997</v>
      </c>
      <c r="X12" s="54">
        <v>415.51900000000001</v>
      </c>
      <c r="Y12" s="54">
        <v>367.334</v>
      </c>
      <c r="Z12" s="54">
        <v>367.30599999999998</v>
      </c>
      <c r="AA12" s="54">
        <v>395.63400000000001</v>
      </c>
      <c r="AB12" s="54">
        <v>384.52</v>
      </c>
      <c r="AC12" s="54">
        <v>358.334</v>
      </c>
      <c r="AD12" s="54">
        <v>375.45800000000003</v>
      </c>
      <c r="AE12" s="54">
        <v>382.06400000000002</v>
      </c>
    </row>
    <row r="13" spans="1:31" ht="48" thickBot="1" x14ac:dyDescent="0.3">
      <c r="A13" s="4">
        <v>7</v>
      </c>
      <c r="B13" s="16" t="s">
        <v>8</v>
      </c>
      <c r="C13" s="5" t="s">
        <v>2</v>
      </c>
      <c r="D13" s="17" t="s">
        <v>11</v>
      </c>
      <c r="E13" s="17" t="s">
        <v>11</v>
      </c>
      <c r="F13" s="17" t="s">
        <v>11</v>
      </c>
      <c r="G13" s="17" t="s">
        <v>11</v>
      </c>
      <c r="H13" s="17" t="s">
        <v>11</v>
      </c>
      <c r="I13" s="17" t="s">
        <v>11</v>
      </c>
      <c r="J13" s="17" t="s">
        <v>11</v>
      </c>
      <c r="K13" s="13" t="s">
        <v>11</v>
      </c>
      <c r="L13" s="13">
        <v>196.03</v>
      </c>
      <c r="M13" s="13">
        <v>230.27</v>
      </c>
      <c r="N13" s="13">
        <v>231.2</v>
      </c>
      <c r="O13" s="13">
        <v>182.37</v>
      </c>
      <c r="P13" s="13">
        <v>201.03</v>
      </c>
      <c r="Q13" s="13">
        <v>200.55</v>
      </c>
      <c r="R13" s="14">
        <v>193</v>
      </c>
      <c r="S13" s="14">
        <v>186</v>
      </c>
      <c r="T13" s="14">
        <v>190</v>
      </c>
      <c r="U13" s="14">
        <v>182.47</v>
      </c>
      <c r="V13" s="14">
        <v>193.7</v>
      </c>
      <c r="W13" s="54">
        <v>188.828</v>
      </c>
      <c r="X13" s="54">
        <v>188.07300000000001</v>
      </c>
      <c r="Y13" s="54">
        <v>197.62799999999999</v>
      </c>
      <c r="Z13" s="54">
        <v>199.17099999999999</v>
      </c>
      <c r="AA13" s="54">
        <v>206.79400000000001</v>
      </c>
      <c r="AB13" s="54">
        <v>202.059</v>
      </c>
      <c r="AC13" s="54">
        <v>211.845</v>
      </c>
      <c r="AD13" s="54">
        <v>218.47900000000001</v>
      </c>
      <c r="AE13" s="54">
        <v>213.06700000000001</v>
      </c>
    </row>
    <row r="14" spans="1:31" ht="48" thickBot="1" x14ac:dyDescent="0.3">
      <c r="A14" s="4">
        <v>8</v>
      </c>
      <c r="B14" s="15" t="s">
        <v>9</v>
      </c>
      <c r="C14" s="5" t="s">
        <v>2</v>
      </c>
      <c r="D14" s="17" t="s">
        <v>11</v>
      </c>
      <c r="E14" s="17" t="s">
        <v>11</v>
      </c>
      <c r="F14" s="17" t="s">
        <v>11</v>
      </c>
      <c r="G14" s="17" t="s">
        <v>11</v>
      </c>
      <c r="H14" s="17" t="s">
        <v>11</v>
      </c>
      <c r="I14" s="17" t="s">
        <v>11</v>
      </c>
      <c r="J14" s="17" t="s">
        <v>11</v>
      </c>
      <c r="K14" s="18" t="s">
        <v>11</v>
      </c>
      <c r="L14" s="13">
        <v>50.16</v>
      </c>
      <c r="M14" s="13">
        <v>52.46</v>
      </c>
      <c r="N14" s="13">
        <v>38.49</v>
      </c>
      <c r="O14" s="13">
        <v>29.17</v>
      </c>
      <c r="P14" s="13">
        <v>40.39</v>
      </c>
      <c r="Q14" s="13">
        <v>98.56</v>
      </c>
      <c r="R14" s="14">
        <v>99.92</v>
      </c>
      <c r="S14" s="14">
        <v>80.959999999999994</v>
      </c>
      <c r="T14" s="14">
        <v>79.61</v>
      </c>
      <c r="U14" s="14">
        <v>75.430000000000007</v>
      </c>
      <c r="V14" s="14">
        <v>71.561999999999998</v>
      </c>
      <c r="W14" s="54">
        <v>63.082999999999998</v>
      </c>
      <c r="X14" s="54">
        <v>67.197999999999993</v>
      </c>
      <c r="Y14" s="54">
        <v>72.221000000000004</v>
      </c>
      <c r="Z14" s="54">
        <v>67.786000000000001</v>
      </c>
      <c r="AA14" s="54">
        <v>92.596999999999994</v>
      </c>
      <c r="AB14" s="54">
        <v>99.355999999999995</v>
      </c>
      <c r="AC14" s="54">
        <v>114.026</v>
      </c>
      <c r="AD14" s="54">
        <v>129.84</v>
      </c>
      <c r="AE14" s="54">
        <v>141.10900000000001</v>
      </c>
    </row>
    <row r="15" spans="1:31" ht="48" thickBot="1" x14ac:dyDescent="0.3">
      <c r="A15" s="4">
        <v>9</v>
      </c>
      <c r="B15" s="15" t="s">
        <v>10</v>
      </c>
      <c r="C15" s="5" t="s">
        <v>2</v>
      </c>
      <c r="D15" s="17" t="s">
        <v>11</v>
      </c>
      <c r="E15" s="17" t="s">
        <v>11</v>
      </c>
      <c r="F15" s="17" t="s">
        <v>11</v>
      </c>
      <c r="G15" s="17" t="s">
        <v>11</v>
      </c>
      <c r="H15" s="17" t="s">
        <v>11</v>
      </c>
      <c r="I15" s="17" t="s">
        <v>11</v>
      </c>
      <c r="J15" s="17" t="s">
        <v>11</v>
      </c>
      <c r="K15" s="18" t="s">
        <v>11</v>
      </c>
      <c r="L15" s="19">
        <f>L8-L10-L12-L13-L14</f>
        <v>275.55219999999997</v>
      </c>
      <c r="M15" s="19">
        <f t="shared" ref="M15:V15" si="3">M8-M10-M12-M13-M14</f>
        <v>238.59630000000018</v>
      </c>
      <c r="N15" s="19">
        <f t="shared" si="3"/>
        <v>225.86669999999998</v>
      </c>
      <c r="O15" s="19">
        <f t="shared" si="3"/>
        <v>252.73710000000005</v>
      </c>
      <c r="P15" s="19">
        <f t="shared" si="3"/>
        <v>196.96660000000003</v>
      </c>
      <c r="Q15" s="19">
        <f t="shared" si="3"/>
        <v>173.24603000000013</v>
      </c>
      <c r="R15" s="19">
        <f t="shared" si="3"/>
        <v>93.710979999999907</v>
      </c>
      <c r="S15" s="19">
        <f t="shared" si="3"/>
        <v>90.562679999999929</v>
      </c>
      <c r="T15" s="19">
        <f t="shared" si="3"/>
        <v>94.052080000000061</v>
      </c>
      <c r="U15" s="19">
        <f t="shared" si="3"/>
        <v>90.257469999999984</v>
      </c>
      <c r="V15" s="19">
        <f t="shared" si="3"/>
        <v>297.27600000000001</v>
      </c>
      <c r="W15" s="54">
        <f t="shared" ref="W15:AC15" si="4">W8-W10-W12-W13-W14</f>
        <v>280.55600000000015</v>
      </c>
      <c r="X15" s="54">
        <f t="shared" si="4"/>
        <v>284.15700000000015</v>
      </c>
      <c r="Y15" s="54">
        <f t="shared" si="4"/>
        <v>227.22299999999996</v>
      </c>
      <c r="Z15" s="54">
        <f t="shared" si="4"/>
        <v>241.40000000000015</v>
      </c>
      <c r="AA15" s="54">
        <f t="shared" si="4"/>
        <v>196.87199999999996</v>
      </c>
      <c r="AB15" s="54">
        <f t="shared" si="4"/>
        <v>174.48200000000008</v>
      </c>
      <c r="AC15" s="54">
        <f t="shared" si="4"/>
        <v>157.15400000000005</v>
      </c>
      <c r="AD15" s="54">
        <f>AD8-AD10-AD12-AD13-AD14</f>
        <v>127.21099999999993</v>
      </c>
      <c r="AE15" s="54">
        <f>AE8-AE10-AE12-AE13-AE14</f>
        <v>124.52399999999997</v>
      </c>
    </row>
    <row r="16" spans="1:31" ht="16.5" customHeight="1" thickBot="1" x14ac:dyDescent="0.3">
      <c r="A16" s="4"/>
      <c r="B16" s="94" t="s">
        <v>3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6"/>
    </row>
    <row r="17" spans="1:31" ht="32.25" thickBot="1" x14ac:dyDescent="0.3">
      <c r="A17" s="4">
        <v>10</v>
      </c>
      <c r="B17" s="62" t="s">
        <v>123</v>
      </c>
      <c r="C17" s="5" t="s">
        <v>2</v>
      </c>
      <c r="D17" s="11" t="s">
        <v>11</v>
      </c>
      <c r="E17" s="11" t="s">
        <v>11</v>
      </c>
      <c r="F17" s="72">
        <v>59400</v>
      </c>
      <c r="G17" s="72">
        <v>57200</v>
      </c>
      <c r="H17" s="72">
        <v>47500</v>
      </c>
      <c r="I17" s="72">
        <v>43700</v>
      </c>
      <c r="J17" s="72">
        <v>60100</v>
      </c>
      <c r="K17" s="73">
        <v>65200</v>
      </c>
      <c r="L17" s="73">
        <v>60500</v>
      </c>
      <c r="M17" s="73">
        <v>53700</v>
      </c>
      <c r="N17" s="73">
        <v>58900</v>
      </c>
      <c r="O17" s="73">
        <v>67600</v>
      </c>
      <c r="P17" s="73">
        <v>71100</v>
      </c>
      <c r="Q17" s="20">
        <v>58300</v>
      </c>
      <c r="R17" s="21">
        <v>62400</v>
      </c>
      <c r="S17" s="21">
        <v>73900</v>
      </c>
      <c r="T17" s="21">
        <v>40900</v>
      </c>
      <c r="U17" s="21">
        <v>29800</v>
      </c>
      <c r="V17" s="21">
        <v>42400</v>
      </c>
      <c r="W17" s="74">
        <v>60400</v>
      </c>
      <c r="X17" s="74">
        <v>55000</v>
      </c>
      <c r="Y17" s="74">
        <v>37300</v>
      </c>
      <c r="Z17" s="74">
        <v>38100</v>
      </c>
      <c r="AA17" s="74">
        <v>49800</v>
      </c>
      <c r="AB17" s="74">
        <v>53400</v>
      </c>
      <c r="AC17" s="74">
        <v>73200</v>
      </c>
      <c r="AD17" s="74">
        <v>68500</v>
      </c>
      <c r="AE17" s="74">
        <v>41400</v>
      </c>
    </row>
    <row r="18" spans="1:31" ht="48" thickBot="1" x14ac:dyDescent="0.3">
      <c r="A18" s="4">
        <v>11</v>
      </c>
      <c r="B18" s="62" t="s">
        <v>124</v>
      </c>
      <c r="C18" s="5" t="s">
        <v>0</v>
      </c>
      <c r="D18" s="22" t="s">
        <v>11</v>
      </c>
      <c r="E18" s="22" t="s">
        <v>11</v>
      </c>
      <c r="F18" s="23">
        <f>F8/F17*100</f>
        <v>3.1690454545454543</v>
      </c>
      <c r="G18" s="23">
        <f t="shared" ref="G18:W18" si="5">G8/G17*100</f>
        <v>3.2962814685314688</v>
      </c>
      <c r="H18" s="23">
        <f t="shared" si="5"/>
        <v>3.9305178947368415</v>
      </c>
      <c r="I18" s="23">
        <f t="shared" si="5"/>
        <v>4.1988764302059502</v>
      </c>
      <c r="J18" s="23">
        <f t="shared" si="5"/>
        <v>2.9799322795341099</v>
      </c>
      <c r="K18" s="23">
        <f t="shared" si="5"/>
        <v>2.7195691717791406</v>
      </c>
      <c r="L18" s="23">
        <f t="shared" si="5"/>
        <v>2.859755702479339</v>
      </c>
      <c r="M18" s="23">
        <f t="shared" si="5"/>
        <v>3.1621905027932966</v>
      </c>
      <c r="N18" s="23">
        <f t="shared" si="5"/>
        <v>2.7807414261460104</v>
      </c>
      <c r="O18" s="23">
        <f t="shared" si="5"/>
        <v>2.3261791420118345</v>
      </c>
      <c r="P18" s="23">
        <f t="shared" si="5"/>
        <v>2.2477308016877635</v>
      </c>
      <c r="Q18" s="23">
        <f t="shared" si="5"/>
        <v>2.8098388164665526</v>
      </c>
      <c r="R18" s="23">
        <f t="shared" si="5"/>
        <v>2.6308188782051283</v>
      </c>
      <c r="S18" s="23">
        <f t="shared" si="5"/>
        <v>2.125335155615697</v>
      </c>
      <c r="T18" s="23">
        <f t="shared" si="5"/>
        <v>3.8402495843520783</v>
      </c>
      <c r="U18" s="23">
        <f t="shared" si="5"/>
        <v>4.857407617449665</v>
      </c>
      <c r="V18" s="23">
        <f t="shared" si="5"/>
        <v>3.421698113207547</v>
      </c>
      <c r="W18" s="23">
        <f t="shared" si="5"/>
        <v>2.3136937086092715</v>
      </c>
      <c r="X18" s="23">
        <f>X8/X17*100</f>
        <v>2.527689090909091</v>
      </c>
      <c r="Y18" s="23">
        <f>Y8/Y17*100</f>
        <v>3.6407265415549595</v>
      </c>
      <c r="Z18" s="23">
        <f>Z8/Z17*100</f>
        <v>3.48701312335958</v>
      </c>
      <c r="AA18" s="23">
        <f>AA8/AA17*100</f>
        <v>2.8616646586345382</v>
      </c>
      <c r="AB18" s="23">
        <f t="shared" ref="AB18:AC18" si="6">AB8/AB17*100</f>
        <v>2.6480992509363297</v>
      </c>
      <c r="AC18" s="23">
        <f t="shared" si="6"/>
        <v>1.9608633879781421</v>
      </c>
      <c r="AD18" s="23">
        <f>AD8/AD17*100</f>
        <v>2.1355007299270072</v>
      </c>
      <c r="AE18" s="23">
        <f>AE8/AE17*100</f>
        <v>3.4361038647342994</v>
      </c>
    </row>
    <row r="19" spans="1:31" ht="15.75" x14ac:dyDescent="0.25">
      <c r="A19" s="6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9"/>
    </row>
    <row r="20" spans="1:31" ht="15.75" x14ac:dyDescent="0.25">
      <c r="B20" s="58" t="s">
        <v>121</v>
      </c>
    </row>
    <row r="21" spans="1:31" ht="15.75" x14ac:dyDescent="0.25">
      <c r="B21" s="57" t="s">
        <v>122</v>
      </c>
    </row>
  </sheetData>
  <customSheetViews>
    <customSheetView guid="{8925193B-C853-4D01-B936-2E82B771FA45}">
      <selection sqref="A1:P1"/>
      <pageMargins left="0.70866141732283472" right="0.70866141732283472" top="0.78740157480314965" bottom="0.78740157480314965" header="0.31496062992125984" footer="0.31496062992125984"/>
      <pageSetup paperSize="9" scale="60" orientation="landscape"/>
    </customSheetView>
  </customSheetViews>
  <mergeCells count="6">
    <mergeCell ref="B16:AE16"/>
    <mergeCell ref="B1:AE1"/>
    <mergeCell ref="W2:AE2"/>
    <mergeCell ref="B4:AE4"/>
    <mergeCell ref="B7:AE7"/>
    <mergeCell ref="B9:AE9"/>
  </mergeCells>
  <pageMargins left="0.19685039370078741" right="0.15748031496062992" top="0.78740157480314965" bottom="0.78740157480314965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workbookViewId="0">
      <selection activeCell="M9" sqref="M9"/>
    </sheetView>
  </sheetViews>
  <sheetFormatPr defaultColWidth="9.140625" defaultRowHeight="15.75" x14ac:dyDescent="0.25"/>
  <cols>
    <col min="1" max="1" width="9.140625" style="25"/>
    <col min="2" max="2" width="36.85546875" style="26" customWidth="1"/>
    <col min="3" max="3" width="20.85546875" style="26" customWidth="1"/>
    <col min="4" max="4" width="13" style="26" customWidth="1"/>
    <col min="5" max="9" width="9.140625" style="26"/>
    <col min="10" max="10" width="9.5703125" style="26" customWidth="1"/>
    <col min="11" max="16384" width="9.140625" style="26"/>
  </cols>
  <sheetData>
    <row r="1" spans="1:11" s="24" customFormat="1" ht="38.25" customHeight="1" x14ac:dyDescent="0.3">
      <c r="B1" s="102" t="s">
        <v>135</v>
      </c>
      <c r="C1" s="102"/>
      <c r="D1" s="102"/>
      <c r="E1" s="102"/>
      <c r="F1" s="102"/>
      <c r="G1" s="102"/>
      <c r="H1" s="102"/>
      <c r="I1" s="102"/>
      <c r="J1" s="102"/>
    </row>
    <row r="2" spans="1:11" s="24" customFormat="1" ht="18.75" x14ac:dyDescent="0.3">
      <c r="B2" s="110" t="s">
        <v>134</v>
      </c>
      <c r="C2" s="110"/>
      <c r="D2" s="110"/>
      <c r="E2" s="110"/>
      <c r="F2" s="110"/>
      <c r="G2" s="110"/>
      <c r="H2" s="110"/>
      <c r="I2" s="110"/>
      <c r="J2" s="110"/>
    </row>
    <row r="3" spans="1:11" ht="16.5" thickBot="1" x14ac:dyDescent="0.3">
      <c r="B3" s="27"/>
      <c r="C3" s="27"/>
      <c r="D3" s="27"/>
      <c r="E3" s="27"/>
      <c r="F3" s="28"/>
      <c r="G3" s="109"/>
      <c r="H3" s="109"/>
      <c r="I3" s="107" t="s">
        <v>120</v>
      </c>
      <c r="J3" s="108"/>
    </row>
    <row r="4" spans="1:11" ht="34.5" customHeight="1" thickBot="1" x14ac:dyDescent="0.3">
      <c r="A4" s="29"/>
      <c r="B4" s="30"/>
      <c r="C4" s="31" t="s">
        <v>13</v>
      </c>
      <c r="D4" s="32" t="s">
        <v>1</v>
      </c>
      <c r="E4" s="29">
        <v>2010</v>
      </c>
      <c r="F4" s="29">
        <v>2011</v>
      </c>
      <c r="G4" s="32">
        <v>2012</v>
      </c>
      <c r="H4" s="29">
        <v>2013</v>
      </c>
      <c r="I4" s="29">
        <v>2014</v>
      </c>
      <c r="J4" s="32">
        <v>2015</v>
      </c>
    </row>
    <row r="5" spans="1:11" ht="16.5" thickBot="1" x14ac:dyDescent="0.3">
      <c r="A5" s="29">
        <v>1</v>
      </c>
      <c r="B5" s="33" t="s">
        <v>14</v>
      </c>
      <c r="C5" s="33"/>
      <c r="D5" s="34" t="s">
        <v>2</v>
      </c>
      <c r="E5" s="35">
        <v>1598.14</v>
      </c>
      <c r="F5" s="35">
        <v>1638.14</v>
      </c>
      <c r="G5" s="35">
        <v>1641.63</v>
      </c>
      <c r="H5" s="35">
        <v>1570.62</v>
      </c>
      <c r="I5" s="35">
        <v>1570.66</v>
      </c>
      <c r="J5" s="35">
        <v>1447.51</v>
      </c>
      <c r="K5" s="36"/>
    </row>
    <row r="6" spans="1:11" ht="16.5" thickBot="1" x14ac:dyDescent="0.3">
      <c r="A6" s="29"/>
      <c r="B6" s="103" t="s">
        <v>15</v>
      </c>
      <c r="C6" s="103"/>
      <c r="D6" s="103"/>
      <c r="E6" s="103"/>
      <c r="F6" s="103"/>
      <c r="G6" s="103"/>
      <c r="H6" s="103"/>
      <c r="I6" s="103"/>
      <c r="J6" s="103"/>
    </row>
    <row r="7" spans="1:11" ht="32.25" thickBot="1" x14ac:dyDescent="0.3">
      <c r="A7" s="29">
        <v>2</v>
      </c>
      <c r="B7" s="37" t="s">
        <v>16</v>
      </c>
      <c r="C7" s="38" t="s">
        <v>17</v>
      </c>
      <c r="D7" s="39" t="s">
        <v>2</v>
      </c>
      <c r="E7" s="40">
        <v>225.62</v>
      </c>
      <c r="F7" s="40">
        <v>227.21</v>
      </c>
      <c r="G7" s="40">
        <v>293.63</v>
      </c>
      <c r="H7" s="40">
        <v>225.4</v>
      </c>
      <c r="I7" s="40">
        <v>219.24</v>
      </c>
      <c r="J7" s="40">
        <v>184.51</v>
      </c>
    </row>
    <row r="8" spans="1:11" ht="16.5" thickBot="1" x14ac:dyDescent="0.3">
      <c r="A8" s="29">
        <v>3</v>
      </c>
      <c r="B8" s="37" t="s">
        <v>18</v>
      </c>
      <c r="C8" s="38" t="s">
        <v>19</v>
      </c>
      <c r="D8" s="39" t="s">
        <v>2</v>
      </c>
      <c r="E8" s="40">
        <v>270.02999999999997</v>
      </c>
      <c r="F8" s="40">
        <v>295.97000000000003</v>
      </c>
      <c r="G8" s="40">
        <v>255.06</v>
      </c>
      <c r="H8" s="40">
        <v>290.47000000000003</v>
      </c>
      <c r="I8" s="40">
        <v>298.48</v>
      </c>
      <c r="J8" s="40">
        <v>249.74</v>
      </c>
    </row>
    <row r="9" spans="1:11" ht="32.25" thickBot="1" x14ac:dyDescent="0.3">
      <c r="A9" s="29">
        <v>4</v>
      </c>
      <c r="B9" s="37" t="s">
        <v>20</v>
      </c>
      <c r="C9" s="38" t="s">
        <v>21</v>
      </c>
      <c r="D9" s="39" t="s">
        <v>2</v>
      </c>
      <c r="E9" s="40">
        <v>36.25</v>
      </c>
      <c r="F9" s="40">
        <v>47.44</v>
      </c>
      <c r="G9" s="40">
        <v>43.34</v>
      </c>
      <c r="H9" s="40">
        <v>42.9</v>
      </c>
      <c r="I9" s="40">
        <v>38.42</v>
      </c>
      <c r="J9" s="40">
        <v>35.17</v>
      </c>
    </row>
    <row r="10" spans="1:11" ht="16.5" customHeight="1" thickBot="1" x14ac:dyDescent="0.3">
      <c r="A10" s="29">
        <v>5</v>
      </c>
      <c r="B10" s="37" t="s">
        <v>22</v>
      </c>
      <c r="C10" s="38" t="s">
        <v>23</v>
      </c>
      <c r="D10" s="39" t="s">
        <v>2</v>
      </c>
      <c r="E10" s="40">
        <v>201.03</v>
      </c>
      <c r="F10" s="40">
        <v>200.55</v>
      </c>
      <c r="G10" s="40">
        <v>193.08</v>
      </c>
      <c r="H10" s="40">
        <v>185.93</v>
      </c>
      <c r="I10" s="40">
        <v>189.86</v>
      </c>
      <c r="J10" s="40">
        <v>182.47</v>
      </c>
      <c r="K10" s="36"/>
    </row>
    <row r="11" spans="1:11" ht="16.5" thickBot="1" x14ac:dyDescent="0.3">
      <c r="A11" s="29"/>
      <c r="B11" s="104" t="s">
        <v>24</v>
      </c>
      <c r="C11" s="105"/>
      <c r="D11" s="105"/>
      <c r="E11" s="105"/>
      <c r="F11" s="105"/>
      <c r="G11" s="105"/>
      <c r="H11" s="105"/>
      <c r="I11" s="105"/>
      <c r="J11" s="106"/>
    </row>
    <row r="12" spans="1:11" ht="48" thickBot="1" x14ac:dyDescent="0.3">
      <c r="A12" s="29">
        <v>6</v>
      </c>
      <c r="B12" s="41" t="s">
        <v>25</v>
      </c>
      <c r="C12" s="42" t="s">
        <v>26</v>
      </c>
      <c r="D12" s="43" t="s">
        <v>2</v>
      </c>
      <c r="E12" s="44">
        <v>50.55</v>
      </c>
      <c r="F12" s="44">
        <v>50.01</v>
      </c>
      <c r="G12" s="44">
        <v>47.62</v>
      </c>
      <c r="H12" s="44">
        <v>47.18</v>
      </c>
      <c r="I12" s="44">
        <v>48.04</v>
      </c>
      <c r="J12" s="44">
        <v>49.99</v>
      </c>
    </row>
    <row r="13" spans="1:11" ht="32.25" thickBot="1" x14ac:dyDescent="0.3">
      <c r="A13" s="29">
        <v>7</v>
      </c>
      <c r="B13" s="45" t="s">
        <v>27</v>
      </c>
      <c r="C13" s="46" t="s">
        <v>28</v>
      </c>
      <c r="D13" s="47" t="s">
        <v>2</v>
      </c>
      <c r="E13" s="44">
        <v>24.21</v>
      </c>
      <c r="F13" s="44">
        <v>23.29</v>
      </c>
      <c r="G13" s="44">
        <v>11.36</v>
      </c>
      <c r="H13" s="44">
        <v>12.2</v>
      </c>
      <c r="I13" s="44">
        <v>11.37</v>
      </c>
      <c r="J13" s="44">
        <v>10.51</v>
      </c>
    </row>
    <row r="14" spans="1:11" ht="32.25" thickBot="1" x14ac:dyDescent="0.3">
      <c r="A14" s="29">
        <v>8</v>
      </c>
      <c r="B14" s="45" t="s">
        <v>29</v>
      </c>
      <c r="C14" s="46" t="s">
        <v>30</v>
      </c>
      <c r="D14" s="47" t="s">
        <v>2</v>
      </c>
      <c r="E14" s="44">
        <v>1.1200000000000001</v>
      </c>
      <c r="F14" s="44">
        <v>0.93</v>
      </c>
      <c r="G14" s="44">
        <v>1.18</v>
      </c>
      <c r="H14" s="44">
        <v>1.05</v>
      </c>
      <c r="I14" s="44">
        <v>0.92</v>
      </c>
      <c r="J14" s="44">
        <v>0.85</v>
      </c>
    </row>
    <row r="15" spans="1:11" ht="32.25" thickBot="1" x14ac:dyDescent="0.3">
      <c r="A15" s="29">
        <v>9</v>
      </c>
      <c r="B15" s="45" t="s">
        <v>31</v>
      </c>
      <c r="C15" s="46" t="s">
        <v>32</v>
      </c>
      <c r="D15" s="47" t="s">
        <v>2</v>
      </c>
      <c r="E15" s="44">
        <v>4.68</v>
      </c>
      <c r="F15" s="44">
        <v>3.52</v>
      </c>
      <c r="G15" s="44">
        <v>4.17</v>
      </c>
      <c r="H15" s="44">
        <v>4.0199999999999996</v>
      </c>
      <c r="I15" s="44">
        <v>4.1100000000000003</v>
      </c>
      <c r="J15" s="44">
        <v>4.03</v>
      </c>
    </row>
    <row r="16" spans="1:11" ht="48" thickBot="1" x14ac:dyDescent="0.3">
      <c r="A16" s="29">
        <v>10</v>
      </c>
      <c r="B16" s="45" t="s">
        <v>33</v>
      </c>
      <c r="C16" s="46" t="s">
        <v>34</v>
      </c>
      <c r="D16" s="47" t="s">
        <v>2</v>
      </c>
      <c r="E16" s="44">
        <v>18.82</v>
      </c>
      <c r="F16" s="44">
        <v>20.51</v>
      </c>
      <c r="G16" s="44">
        <v>22.32</v>
      </c>
      <c r="H16" s="44">
        <v>18</v>
      </c>
      <c r="I16" s="44">
        <v>18.14</v>
      </c>
      <c r="J16" s="44">
        <v>14.76</v>
      </c>
    </row>
    <row r="17" spans="1:10" ht="48" thickBot="1" x14ac:dyDescent="0.3">
      <c r="A17" s="29">
        <v>11</v>
      </c>
      <c r="B17" s="45" t="s">
        <v>35</v>
      </c>
      <c r="C17" s="46" t="s">
        <v>36</v>
      </c>
      <c r="D17" s="47" t="s">
        <v>2</v>
      </c>
      <c r="E17" s="44">
        <v>10.17</v>
      </c>
      <c r="F17" s="44">
        <v>10.89</v>
      </c>
      <c r="G17" s="44">
        <v>11.49</v>
      </c>
      <c r="H17" s="44">
        <v>11.99</v>
      </c>
      <c r="I17" s="44">
        <v>12.03</v>
      </c>
      <c r="J17" s="44">
        <v>10.72</v>
      </c>
    </row>
    <row r="18" spans="1:10" ht="16.5" thickBot="1" x14ac:dyDescent="0.3">
      <c r="A18" s="29">
        <v>12</v>
      </c>
      <c r="B18" s="48" t="s">
        <v>37</v>
      </c>
      <c r="C18" s="46" t="s">
        <v>38</v>
      </c>
      <c r="D18" s="47" t="s">
        <v>2</v>
      </c>
      <c r="E18" s="44">
        <v>45.61</v>
      </c>
      <c r="F18" s="44">
        <v>44.26</v>
      </c>
      <c r="G18" s="44">
        <v>42.79</v>
      </c>
      <c r="H18" s="44">
        <v>44.75</v>
      </c>
      <c r="I18" s="44">
        <v>55.56</v>
      </c>
      <c r="J18" s="44">
        <v>55.37</v>
      </c>
    </row>
    <row r="19" spans="1:10" ht="32.25" thickBot="1" x14ac:dyDescent="0.3">
      <c r="A19" s="29">
        <v>13</v>
      </c>
      <c r="B19" s="48" t="s">
        <v>39</v>
      </c>
      <c r="C19" s="46" t="s">
        <v>40</v>
      </c>
      <c r="D19" s="47" t="s">
        <v>2</v>
      </c>
      <c r="E19" s="44">
        <v>11.87</v>
      </c>
      <c r="F19" s="44">
        <v>12.17</v>
      </c>
      <c r="G19" s="44">
        <v>13.08</v>
      </c>
      <c r="H19" s="44">
        <v>12.68</v>
      </c>
      <c r="I19" s="44">
        <v>11.83</v>
      </c>
      <c r="J19" s="44">
        <v>9.08</v>
      </c>
    </row>
    <row r="20" spans="1:10" ht="48" thickBot="1" x14ac:dyDescent="0.3">
      <c r="A20" s="29">
        <v>14</v>
      </c>
      <c r="B20" s="48" t="s">
        <v>41</v>
      </c>
      <c r="C20" s="46" t="s">
        <v>42</v>
      </c>
      <c r="D20" s="47" t="s">
        <v>2</v>
      </c>
      <c r="E20" s="44">
        <v>10.74</v>
      </c>
      <c r="F20" s="44">
        <v>10.8</v>
      </c>
      <c r="G20" s="44">
        <v>12.26</v>
      </c>
      <c r="H20" s="44">
        <v>8.9</v>
      </c>
      <c r="I20" s="44">
        <v>7.73</v>
      </c>
      <c r="J20" s="44">
        <v>6.57</v>
      </c>
    </row>
    <row r="21" spans="1:10" ht="48" thickBot="1" x14ac:dyDescent="0.3">
      <c r="A21" s="29">
        <v>15</v>
      </c>
      <c r="B21" s="48" t="s">
        <v>43</v>
      </c>
      <c r="C21" s="46" t="s">
        <v>44</v>
      </c>
      <c r="D21" s="47" t="s">
        <v>2</v>
      </c>
      <c r="E21" s="44">
        <v>4.07</v>
      </c>
      <c r="F21" s="44">
        <v>5.13</v>
      </c>
      <c r="G21" s="44">
        <v>5.5</v>
      </c>
      <c r="H21" s="44">
        <v>4.7699999999999996</v>
      </c>
      <c r="I21" s="44">
        <v>4.53</v>
      </c>
      <c r="J21" s="44">
        <v>4.96</v>
      </c>
    </row>
    <row r="22" spans="1:10" ht="32.25" thickBot="1" x14ac:dyDescent="0.3">
      <c r="A22" s="29">
        <v>16</v>
      </c>
      <c r="B22" s="48" t="s">
        <v>45</v>
      </c>
      <c r="C22" s="46" t="s">
        <v>46</v>
      </c>
      <c r="D22" s="47" t="s">
        <v>2</v>
      </c>
      <c r="E22" s="44">
        <v>7.15</v>
      </c>
      <c r="F22" s="44">
        <v>7.19</v>
      </c>
      <c r="G22" s="44">
        <v>8.8699999999999992</v>
      </c>
      <c r="H22" s="44">
        <v>8.7100000000000009</v>
      </c>
      <c r="I22" s="44">
        <v>5.63</v>
      </c>
      <c r="J22" s="44">
        <v>5.84</v>
      </c>
    </row>
    <row r="23" spans="1:10" ht="63.75" thickBot="1" x14ac:dyDescent="0.3">
      <c r="A23" s="29">
        <v>17</v>
      </c>
      <c r="B23" s="48" t="s">
        <v>47</v>
      </c>
      <c r="C23" s="46" t="s">
        <v>48</v>
      </c>
      <c r="D23" s="47" t="s">
        <v>2</v>
      </c>
      <c r="E23" s="44">
        <v>5.5</v>
      </c>
      <c r="F23" s="44">
        <v>5.31</v>
      </c>
      <c r="G23" s="44">
        <v>5.28</v>
      </c>
      <c r="H23" s="44">
        <v>4.78</v>
      </c>
      <c r="I23" s="44">
        <v>4.47</v>
      </c>
      <c r="J23" s="44">
        <v>3.9</v>
      </c>
    </row>
    <row r="24" spans="1:10" ht="32.25" thickBot="1" x14ac:dyDescent="0.3">
      <c r="A24" s="29">
        <v>18</v>
      </c>
      <c r="B24" s="48" t="s">
        <v>49</v>
      </c>
      <c r="C24" s="46" t="s">
        <v>50</v>
      </c>
      <c r="D24" s="47" t="s">
        <v>2</v>
      </c>
      <c r="E24" s="44">
        <v>5.13</v>
      </c>
      <c r="F24" s="44">
        <v>5.38</v>
      </c>
      <c r="G24" s="44">
        <v>5.93</v>
      </c>
      <c r="H24" s="44">
        <v>5.73</v>
      </c>
      <c r="I24" s="44">
        <v>4.7699999999999996</v>
      </c>
      <c r="J24" s="44">
        <v>5.52</v>
      </c>
    </row>
    <row r="25" spans="1:10" ht="16.5" thickBot="1" x14ac:dyDescent="0.3">
      <c r="A25" s="29">
        <v>19</v>
      </c>
      <c r="B25" s="48" t="s">
        <v>51</v>
      </c>
      <c r="C25" s="46" t="s">
        <v>52</v>
      </c>
      <c r="D25" s="47" t="s">
        <v>2</v>
      </c>
      <c r="E25" s="44">
        <v>1.41</v>
      </c>
      <c r="F25" s="44">
        <v>1.1499999999999999</v>
      </c>
      <c r="G25" s="44">
        <v>1.23</v>
      </c>
      <c r="H25" s="44">
        <v>1.17</v>
      </c>
      <c r="I25" s="44">
        <v>0.72</v>
      </c>
      <c r="J25" s="44">
        <v>0.36</v>
      </c>
    </row>
    <row r="26" spans="1:10" ht="32.25" thickBot="1" x14ac:dyDescent="0.3">
      <c r="A26" s="29">
        <v>20</v>
      </c>
      <c r="B26" s="49" t="s">
        <v>53</v>
      </c>
      <c r="C26" s="38" t="s">
        <v>54</v>
      </c>
      <c r="D26" s="39" t="s">
        <v>2</v>
      </c>
      <c r="E26" s="40">
        <v>788.45</v>
      </c>
      <c r="F26" s="40">
        <v>811.23</v>
      </c>
      <c r="G26" s="40">
        <v>813.34</v>
      </c>
      <c r="H26" s="40">
        <v>786.92</v>
      </c>
      <c r="I26" s="40">
        <v>778.51</v>
      </c>
      <c r="J26" s="40">
        <v>752.88</v>
      </c>
    </row>
    <row r="27" spans="1:10" ht="16.5" thickBot="1" x14ac:dyDescent="0.3">
      <c r="A27" s="29">
        <v>21</v>
      </c>
      <c r="B27" s="49" t="s">
        <v>55</v>
      </c>
      <c r="C27" s="38" t="s">
        <v>56</v>
      </c>
      <c r="D27" s="39" t="s">
        <v>2</v>
      </c>
      <c r="E27" s="40">
        <v>2.14</v>
      </c>
      <c r="F27" s="40">
        <v>1.62</v>
      </c>
      <c r="G27" s="40">
        <v>2.91</v>
      </c>
      <c r="H27" s="40">
        <v>2.33</v>
      </c>
      <c r="I27" s="40">
        <v>2.2599999999999998</v>
      </c>
      <c r="J27" s="40">
        <v>2.02</v>
      </c>
    </row>
    <row r="28" spans="1:10" ht="48" thickBot="1" x14ac:dyDescent="0.3">
      <c r="A28" s="29">
        <v>22</v>
      </c>
      <c r="B28" s="49" t="s">
        <v>57</v>
      </c>
      <c r="C28" s="38" t="s">
        <v>58</v>
      </c>
      <c r="D28" s="39" t="s">
        <v>2</v>
      </c>
      <c r="E28" s="40">
        <v>1.74</v>
      </c>
      <c r="F28" s="40">
        <v>1.67</v>
      </c>
      <c r="G28" s="40">
        <v>0.28999999999999998</v>
      </c>
      <c r="H28" s="40">
        <v>0.28999999999999998</v>
      </c>
      <c r="I28" s="40">
        <v>0.6</v>
      </c>
      <c r="J28" s="40">
        <v>0.84</v>
      </c>
    </row>
    <row r="29" spans="1:10" ht="16.5" thickBot="1" x14ac:dyDescent="0.3">
      <c r="A29" s="29">
        <v>23</v>
      </c>
      <c r="B29" s="49" t="s">
        <v>59</v>
      </c>
      <c r="C29" s="38" t="s">
        <v>60</v>
      </c>
      <c r="D29" s="39" t="s">
        <v>2</v>
      </c>
      <c r="E29" s="40">
        <v>0.47</v>
      </c>
      <c r="F29" s="40">
        <v>0.39</v>
      </c>
      <c r="G29" s="40">
        <v>0.41</v>
      </c>
      <c r="H29" s="40">
        <v>0.41</v>
      </c>
      <c r="I29" s="40">
        <v>0.43</v>
      </c>
      <c r="J29" s="40">
        <v>0.42</v>
      </c>
    </row>
    <row r="30" spans="1:10" ht="16.5" thickBot="1" x14ac:dyDescent="0.3">
      <c r="A30" s="29">
        <v>24</v>
      </c>
      <c r="B30" s="49" t="s">
        <v>61</v>
      </c>
      <c r="C30" s="38" t="s">
        <v>62</v>
      </c>
      <c r="D30" s="39" t="s">
        <v>2</v>
      </c>
      <c r="E30" s="40">
        <v>8.0500000000000007</v>
      </c>
      <c r="F30" s="40">
        <v>5.95</v>
      </c>
      <c r="G30" s="40">
        <v>3.79</v>
      </c>
      <c r="H30" s="40">
        <v>5.07</v>
      </c>
      <c r="I30" s="40">
        <v>3.74</v>
      </c>
      <c r="J30" s="40">
        <v>3.49</v>
      </c>
    </row>
    <row r="31" spans="1:10" ht="16.5" thickBot="1" x14ac:dyDescent="0.3">
      <c r="A31" s="29">
        <v>25</v>
      </c>
      <c r="B31" s="49" t="s">
        <v>63</v>
      </c>
      <c r="C31" s="38" t="s">
        <v>64</v>
      </c>
      <c r="D31" s="39" t="s">
        <v>2</v>
      </c>
      <c r="E31" s="40">
        <v>0</v>
      </c>
      <c r="F31" s="40">
        <v>0</v>
      </c>
      <c r="G31" s="40">
        <v>0</v>
      </c>
      <c r="H31" s="40">
        <v>0.98</v>
      </c>
      <c r="I31" s="40">
        <v>0.04</v>
      </c>
      <c r="J31" s="40">
        <v>0.04</v>
      </c>
    </row>
    <row r="32" spans="1:10" ht="50.25" customHeight="1" thickBot="1" x14ac:dyDescent="0.3">
      <c r="A32" s="29">
        <v>26</v>
      </c>
      <c r="B32" s="49" t="s">
        <v>65</v>
      </c>
      <c r="C32" s="38" t="s">
        <v>66</v>
      </c>
      <c r="D32" s="39" t="s">
        <v>2</v>
      </c>
      <c r="E32" s="40">
        <v>17.13</v>
      </c>
      <c r="F32" s="40">
        <v>0.44</v>
      </c>
      <c r="G32" s="40">
        <v>1.1100000000000001</v>
      </c>
      <c r="H32" s="40">
        <v>1.34</v>
      </c>
      <c r="I32" s="40">
        <v>0.95</v>
      </c>
      <c r="J32" s="40">
        <v>0.79</v>
      </c>
    </row>
    <row r="33" spans="1:10" ht="16.5" thickBot="1" x14ac:dyDescent="0.3">
      <c r="A33" s="29">
        <v>27</v>
      </c>
      <c r="B33" s="49" t="s">
        <v>67</v>
      </c>
      <c r="C33" s="38" t="s">
        <v>68</v>
      </c>
      <c r="D33" s="39" t="s">
        <v>2</v>
      </c>
      <c r="E33" s="40">
        <v>6.32</v>
      </c>
      <c r="F33" s="40">
        <v>4.9400000000000004</v>
      </c>
      <c r="G33" s="40">
        <v>1.81</v>
      </c>
      <c r="H33" s="40">
        <v>0.51</v>
      </c>
      <c r="I33" s="40">
        <v>1.1399999999999999</v>
      </c>
      <c r="J33" s="40">
        <v>1.01</v>
      </c>
    </row>
    <row r="34" spans="1:10" ht="16.5" thickBot="1" x14ac:dyDescent="0.3">
      <c r="A34" s="29">
        <v>28</v>
      </c>
      <c r="B34" s="49" t="s">
        <v>69</v>
      </c>
      <c r="C34" s="38" t="s">
        <v>70</v>
      </c>
      <c r="D34" s="39" t="s">
        <v>2</v>
      </c>
      <c r="E34" s="40">
        <v>0.37</v>
      </c>
      <c r="F34" s="40">
        <v>0.6</v>
      </c>
      <c r="G34" s="40">
        <v>0.48</v>
      </c>
      <c r="H34" s="40">
        <v>0.51</v>
      </c>
      <c r="I34" s="40">
        <v>0.26</v>
      </c>
      <c r="J34" s="40">
        <v>0.25</v>
      </c>
    </row>
    <row r="35" spans="1:10" ht="32.25" thickBot="1" x14ac:dyDescent="0.3">
      <c r="A35" s="29">
        <v>29</v>
      </c>
      <c r="B35" s="49" t="s">
        <v>71</v>
      </c>
      <c r="C35" s="38" t="s">
        <v>72</v>
      </c>
      <c r="D35" s="39" t="s">
        <v>2</v>
      </c>
      <c r="E35" s="40">
        <v>7.3</v>
      </c>
      <c r="F35" s="40">
        <v>5.78</v>
      </c>
      <c r="G35" s="40">
        <v>6.23</v>
      </c>
      <c r="H35" s="40">
        <v>5.62</v>
      </c>
      <c r="I35" s="40">
        <v>5.52</v>
      </c>
      <c r="J35" s="40">
        <v>4.97</v>
      </c>
    </row>
    <row r="36" spans="1:10" ht="32.25" thickBot="1" x14ac:dyDescent="0.3">
      <c r="A36" s="29">
        <v>30</v>
      </c>
      <c r="B36" s="49" t="s">
        <v>73</v>
      </c>
      <c r="C36" s="38" t="s">
        <v>74</v>
      </c>
      <c r="D36" s="39" t="s">
        <v>2</v>
      </c>
      <c r="E36" s="40">
        <v>33.25</v>
      </c>
      <c r="F36" s="40">
        <v>34.31</v>
      </c>
      <c r="G36" s="40">
        <v>26.16</v>
      </c>
      <c r="H36" s="40">
        <v>22.44</v>
      </c>
      <c r="I36" s="40">
        <v>31.2</v>
      </c>
      <c r="J36" s="40">
        <v>28.75</v>
      </c>
    </row>
    <row r="37" spans="1:10" x14ac:dyDescent="0.25">
      <c r="E37" s="25"/>
      <c r="F37" s="25"/>
      <c r="G37" s="25"/>
      <c r="H37" s="25"/>
      <c r="I37" s="25"/>
      <c r="J37" s="25"/>
    </row>
    <row r="38" spans="1:10" x14ac:dyDescent="0.25">
      <c r="B38" s="59" t="s">
        <v>121</v>
      </c>
      <c r="E38" s="36"/>
      <c r="F38" s="36"/>
      <c r="G38" s="36"/>
      <c r="H38" s="36"/>
      <c r="I38" s="36"/>
      <c r="J38" s="36"/>
    </row>
    <row r="39" spans="1:10" x14ac:dyDescent="0.25">
      <c r="B39" s="26" t="s">
        <v>122</v>
      </c>
    </row>
  </sheetData>
  <mergeCells count="6">
    <mergeCell ref="B1:J1"/>
    <mergeCell ref="B6:J6"/>
    <mergeCell ref="B11:J11"/>
    <mergeCell ref="I3:J3"/>
    <mergeCell ref="G3:H3"/>
    <mergeCell ref="B2:J2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view="pageBreakPreview" zoomScale="60" zoomScaleNormal="90" workbookViewId="0">
      <pane xSplit="4" ySplit="4" topLeftCell="E23" activePane="bottomRight" state="frozen"/>
      <selection pane="topRight" activeCell="E1" sqref="E1"/>
      <selection pane="bottomLeft" activeCell="A5" sqref="A5"/>
      <selection pane="bottomRight" activeCell="O33" sqref="O33"/>
    </sheetView>
  </sheetViews>
  <sheetFormatPr defaultColWidth="9.140625" defaultRowHeight="15.75" x14ac:dyDescent="0.25"/>
  <cols>
    <col min="1" max="1" width="6.7109375" style="25" customWidth="1"/>
    <col min="2" max="2" width="36.85546875" style="26" customWidth="1"/>
    <col min="3" max="3" width="15.140625" style="26" customWidth="1"/>
    <col min="4" max="4" width="13" style="26" customWidth="1"/>
    <col min="5" max="8" width="9.140625" style="26" customWidth="1"/>
    <col min="9" max="11" width="9.140625" style="26"/>
    <col min="12" max="14" width="9" style="26" customWidth="1"/>
    <col min="15" max="15" width="33.7109375" style="26" customWidth="1"/>
    <col min="16" max="16384" width="9.140625" style="26"/>
  </cols>
  <sheetData>
    <row r="1" spans="1:23" s="24" customFormat="1" ht="47.25" customHeight="1" x14ac:dyDescent="0.25">
      <c r="A1" s="60"/>
      <c r="B1" s="111" t="s">
        <v>149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81"/>
      <c r="P1" s="81"/>
      <c r="Q1" s="81"/>
      <c r="R1" s="81"/>
      <c r="S1" s="81"/>
      <c r="T1" s="81"/>
      <c r="U1" s="81"/>
      <c r="V1" s="81"/>
      <c r="W1" s="81"/>
    </row>
    <row r="2" spans="1:23" s="24" customFormat="1" ht="18.75" x14ac:dyDescent="0.3">
      <c r="A2" s="60"/>
      <c r="B2" s="110" t="s">
        <v>134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81"/>
      <c r="P2" s="81"/>
      <c r="Q2" s="81"/>
      <c r="R2" s="81"/>
      <c r="S2" s="81"/>
      <c r="T2" s="81"/>
      <c r="U2" s="81"/>
      <c r="V2" s="81"/>
      <c r="W2" s="81"/>
    </row>
    <row r="3" spans="1:23" ht="16.5" thickBot="1" x14ac:dyDescent="0.3">
      <c r="F3" s="112" t="s">
        <v>150</v>
      </c>
      <c r="G3" s="112"/>
      <c r="H3" s="112"/>
      <c r="I3" s="112"/>
      <c r="J3" s="112"/>
      <c r="K3" s="112"/>
      <c r="L3" s="112"/>
      <c r="M3" s="112"/>
      <c r="N3" s="112"/>
    </row>
    <row r="4" spans="1:23" ht="67.5" customHeight="1" thickBot="1" x14ac:dyDescent="0.3">
      <c r="A4" s="29"/>
      <c r="B4" s="30"/>
      <c r="C4" s="31" t="s">
        <v>75</v>
      </c>
      <c r="D4" s="32" t="s">
        <v>1</v>
      </c>
      <c r="E4" s="32">
        <v>2016</v>
      </c>
      <c r="F4" s="32">
        <v>2017</v>
      </c>
      <c r="G4" s="32">
        <v>2018</v>
      </c>
      <c r="H4" s="32">
        <v>2019</v>
      </c>
      <c r="I4" s="32">
        <v>2020</v>
      </c>
      <c r="J4" s="32">
        <v>2021</v>
      </c>
      <c r="K4" s="32">
        <v>2022</v>
      </c>
      <c r="L4" s="32">
        <v>2023</v>
      </c>
      <c r="M4" s="32">
        <v>2024</v>
      </c>
      <c r="N4" s="32">
        <v>2025</v>
      </c>
    </row>
    <row r="5" spans="1:23" ht="16.5" thickBot="1" x14ac:dyDescent="0.3">
      <c r="A5" s="29">
        <v>1</v>
      </c>
      <c r="B5" s="33" t="s">
        <v>14</v>
      </c>
      <c r="C5" s="33"/>
      <c r="D5" s="34" t="s">
        <v>2</v>
      </c>
      <c r="E5" s="75">
        <v>1450.78</v>
      </c>
      <c r="F5" s="75">
        <v>1397.471</v>
      </c>
      <c r="G5" s="75">
        <v>1390.229</v>
      </c>
      <c r="H5" s="75">
        <v>1357.991</v>
      </c>
      <c r="I5" s="75">
        <v>1328.5519999999999</v>
      </c>
      <c r="J5" s="75">
        <v>1425.1089999999999</v>
      </c>
      <c r="K5" s="75">
        <v>1414.085</v>
      </c>
      <c r="L5" s="75">
        <v>1435.3520000000001</v>
      </c>
      <c r="M5" s="75">
        <v>1462.818</v>
      </c>
      <c r="N5" s="75">
        <v>1422.547</v>
      </c>
    </row>
    <row r="6" spans="1:23" ht="16.5" customHeight="1" thickBot="1" x14ac:dyDescent="0.3">
      <c r="A6" s="113" t="s">
        <v>76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5"/>
    </row>
    <row r="7" spans="1:23" ht="32.25" thickBot="1" x14ac:dyDescent="0.3">
      <c r="A7" s="50">
        <v>2</v>
      </c>
      <c r="B7" s="51" t="s">
        <v>77</v>
      </c>
      <c r="C7" s="52" t="s">
        <v>17</v>
      </c>
      <c r="D7" s="53" t="s">
        <v>2</v>
      </c>
      <c r="E7" s="55">
        <v>427.67599999999999</v>
      </c>
      <c r="F7" s="55">
        <v>431.19099999999997</v>
      </c>
      <c r="G7" s="55">
        <v>415.51900000000001</v>
      </c>
      <c r="H7" s="55">
        <v>367.334</v>
      </c>
      <c r="I7" s="55">
        <v>367.30599999999998</v>
      </c>
      <c r="J7" s="55">
        <v>395.63400000000001</v>
      </c>
      <c r="K7" s="55">
        <v>384.52</v>
      </c>
      <c r="L7" s="55">
        <v>358.334</v>
      </c>
      <c r="M7" s="55">
        <v>375.45800000000003</v>
      </c>
      <c r="N7" s="55">
        <v>382.06400000000002</v>
      </c>
    </row>
    <row r="8" spans="1:23" ht="32.25" thickBot="1" x14ac:dyDescent="0.3">
      <c r="A8" s="29">
        <v>3</v>
      </c>
      <c r="B8" s="37" t="s">
        <v>20</v>
      </c>
      <c r="C8" s="38" t="s">
        <v>19</v>
      </c>
      <c r="D8" s="39" t="s">
        <v>2</v>
      </c>
      <c r="E8" s="40">
        <v>25.843</v>
      </c>
      <c r="F8" s="40">
        <v>31.085000000000001</v>
      </c>
      <c r="G8" s="40">
        <v>39.067999999999998</v>
      </c>
      <c r="H8" s="40">
        <v>34.134999999999998</v>
      </c>
      <c r="I8" s="40">
        <v>30.928999999999998</v>
      </c>
      <c r="J8" s="40">
        <v>30.792999999999999</v>
      </c>
      <c r="K8" s="40">
        <v>33.728000000000002</v>
      </c>
      <c r="L8" s="40">
        <v>35.314</v>
      </c>
      <c r="M8" s="40">
        <v>36.393000000000001</v>
      </c>
      <c r="N8" s="40">
        <v>35.058</v>
      </c>
    </row>
    <row r="9" spans="1:23" ht="16.5" customHeight="1" thickBot="1" x14ac:dyDescent="0.3">
      <c r="A9" s="29">
        <v>4</v>
      </c>
      <c r="B9" s="84" t="s">
        <v>22</v>
      </c>
      <c r="C9" s="85" t="s">
        <v>78</v>
      </c>
      <c r="D9" s="86" t="s">
        <v>2</v>
      </c>
      <c r="E9" s="87">
        <v>193.672</v>
      </c>
      <c r="F9" s="87">
        <v>188.828</v>
      </c>
      <c r="G9" s="87">
        <v>188.07300000000001</v>
      </c>
      <c r="H9" s="87">
        <v>197.62799999999999</v>
      </c>
      <c r="I9" s="87">
        <v>199.17099999999999</v>
      </c>
      <c r="J9" s="87">
        <v>206.79400000000001</v>
      </c>
      <c r="K9" s="87">
        <v>202.059</v>
      </c>
      <c r="L9" s="87">
        <v>211.845</v>
      </c>
      <c r="M9" s="87">
        <v>218.47900000000001</v>
      </c>
      <c r="N9" s="87">
        <v>213.06700000000001</v>
      </c>
    </row>
    <row r="10" spans="1:23" ht="16.5" thickBot="1" x14ac:dyDescent="0.3">
      <c r="A10" s="29"/>
      <c r="B10" s="104" t="s">
        <v>24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6"/>
    </row>
    <row r="11" spans="1:23" ht="32.25" thickBot="1" x14ac:dyDescent="0.3">
      <c r="A11" s="29">
        <v>5</v>
      </c>
      <c r="B11" s="41" t="s">
        <v>79</v>
      </c>
      <c r="C11" s="42" t="s">
        <v>80</v>
      </c>
      <c r="D11" s="43" t="s">
        <v>2</v>
      </c>
      <c r="E11" s="44">
        <v>49.841000000000001</v>
      </c>
      <c r="F11" s="44">
        <v>51.295999999999999</v>
      </c>
      <c r="G11" s="44">
        <v>50.478999999999999</v>
      </c>
      <c r="H11" s="44">
        <v>48.456000000000003</v>
      </c>
      <c r="I11" s="44">
        <v>50.798000000000002</v>
      </c>
      <c r="J11" s="44">
        <v>48.011000000000003</v>
      </c>
      <c r="K11" s="44" t="s">
        <v>11</v>
      </c>
      <c r="L11" s="44" t="s">
        <v>11</v>
      </c>
      <c r="M11" s="44" t="s">
        <v>11</v>
      </c>
      <c r="N11" s="44" t="s">
        <v>11</v>
      </c>
    </row>
    <row r="12" spans="1:23" ht="48" thickBot="1" x14ac:dyDescent="0.3">
      <c r="A12" s="29">
        <v>6</v>
      </c>
      <c r="B12" s="45" t="s">
        <v>81</v>
      </c>
      <c r="C12" s="46" t="s">
        <v>82</v>
      </c>
      <c r="D12" s="47" t="s">
        <v>2</v>
      </c>
      <c r="E12" s="56">
        <v>10.811999999999999</v>
      </c>
      <c r="F12" s="56">
        <v>8.0079999999999991</v>
      </c>
      <c r="G12" s="56">
        <v>7.726</v>
      </c>
      <c r="H12" s="56">
        <v>7.4980000000000002</v>
      </c>
      <c r="I12" s="56">
        <v>7.0469999999999997</v>
      </c>
      <c r="J12" s="56">
        <v>9.32</v>
      </c>
      <c r="K12" s="44" t="s">
        <v>11</v>
      </c>
      <c r="L12" s="44" t="s">
        <v>11</v>
      </c>
      <c r="M12" s="44" t="s">
        <v>11</v>
      </c>
      <c r="N12" s="44" t="s">
        <v>11</v>
      </c>
    </row>
    <row r="13" spans="1:23" ht="79.5" thickBot="1" x14ac:dyDescent="0.3">
      <c r="A13" s="29">
        <v>7</v>
      </c>
      <c r="B13" s="45" t="s">
        <v>83</v>
      </c>
      <c r="C13" s="46" t="s">
        <v>84</v>
      </c>
      <c r="D13" s="47" t="s">
        <v>2</v>
      </c>
      <c r="E13" s="56">
        <v>14.737</v>
      </c>
      <c r="F13" s="56">
        <v>14.202999999999999</v>
      </c>
      <c r="G13" s="56">
        <v>17.943999999999999</v>
      </c>
      <c r="H13" s="56">
        <v>24.841999999999999</v>
      </c>
      <c r="I13" s="56">
        <v>25.823</v>
      </c>
      <c r="J13" s="56">
        <v>30.175000000000001</v>
      </c>
      <c r="K13" s="44" t="s">
        <v>11</v>
      </c>
      <c r="L13" s="44" t="s">
        <v>11</v>
      </c>
      <c r="M13" s="44" t="s">
        <v>11</v>
      </c>
      <c r="N13" s="44" t="s">
        <v>11</v>
      </c>
    </row>
    <row r="14" spans="1:23" ht="32.25" thickBot="1" x14ac:dyDescent="0.3">
      <c r="A14" s="29">
        <v>8</v>
      </c>
      <c r="B14" s="45" t="s">
        <v>85</v>
      </c>
      <c r="C14" s="46" t="s">
        <v>86</v>
      </c>
      <c r="D14" s="47" t="s">
        <v>2</v>
      </c>
      <c r="E14" s="56">
        <v>14.271000000000001</v>
      </c>
      <c r="F14" s="56">
        <v>13.443</v>
      </c>
      <c r="G14" s="56">
        <v>14.111000000000001</v>
      </c>
      <c r="H14" s="56">
        <v>13.362</v>
      </c>
      <c r="I14" s="56">
        <v>13.579000000000001</v>
      </c>
      <c r="J14" s="56">
        <v>14.039</v>
      </c>
      <c r="K14" s="44" t="s">
        <v>11</v>
      </c>
      <c r="L14" s="44" t="s">
        <v>11</v>
      </c>
      <c r="M14" s="44" t="s">
        <v>11</v>
      </c>
      <c r="N14" s="44" t="s">
        <v>11</v>
      </c>
    </row>
    <row r="15" spans="1:23" ht="32.25" thickBot="1" x14ac:dyDescent="0.3">
      <c r="A15" s="29">
        <v>9</v>
      </c>
      <c r="B15" s="45" t="s">
        <v>87</v>
      </c>
      <c r="C15" s="46" t="s">
        <v>88</v>
      </c>
      <c r="D15" s="47" t="s">
        <v>2</v>
      </c>
      <c r="E15" s="56">
        <v>53.837000000000003</v>
      </c>
      <c r="F15" s="56">
        <v>52.048000000000002</v>
      </c>
      <c r="G15" s="56">
        <v>53.091000000000001</v>
      </c>
      <c r="H15" s="56">
        <v>51.095999999999997</v>
      </c>
      <c r="I15" s="56">
        <v>50.744</v>
      </c>
      <c r="J15" s="56">
        <v>53.017000000000003</v>
      </c>
      <c r="K15" s="44" t="s">
        <v>11</v>
      </c>
      <c r="L15" s="44" t="s">
        <v>11</v>
      </c>
      <c r="M15" s="44" t="s">
        <v>11</v>
      </c>
      <c r="N15" s="44" t="s">
        <v>11</v>
      </c>
    </row>
    <row r="16" spans="1:23" ht="48" thickBot="1" x14ac:dyDescent="0.3">
      <c r="A16" s="29">
        <v>10</v>
      </c>
      <c r="B16" s="45" t="s">
        <v>89</v>
      </c>
      <c r="C16" s="46" t="s">
        <v>90</v>
      </c>
      <c r="D16" s="47" t="s">
        <v>2</v>
      </c>
      <c r="E16" s="56">
        <v>0.57199999999999995</v>
      </c>
      <c r="F16" s="56">
        <v>0.54900000000000004</v>
      </c>
      <c r="G16" s="56">
        <v>0.56599999999999995</v>
      </c>
      <c r="H16" s="56">
        <v>0.66900000000000004</v>
      </c>
      <c r="I16" s="56">
        <v>0.58899999999999997</v>
      </c>
      <c r="J16" s="56">
        <v>0.59799999999999998</v>
      </c>
      <c r="K16" s="44" t="s">
        <v>11</v>
      </c>
      <c r="L16" s="44" t="s">
        <v>11</v>
      </c>
      <c r="M16" s="44" t="s">
        <v>11</v>
      </c>
      <c r="N16" s="44" t="s">
        <v>11</v>
      </c>
    </row>
    <row r="17" spans="1:14" ht="63.75" thickBot="1" x14ac:dyDescent="0.3">
      <c r="A17" s="29">
        <v>11</v>
      </c>
      <c r="B17" s="48" t="s">
        <v>91</v>
      </c>
      <c r="C17" s="46" t="s">
        <v>92</v>
      </c>
      <c r="D17" s="47" t="s">
        <v>2</v>
      </c>
      <c r="E17" s="56">
        <v>30.763999999999999</v>
      </c>
      <c r="F17" s="56">
        <v>31.585000000000001</v>
      </c>
      <c r="G17" s="56">
        <v>25.742000000000001</v>
      </c>
      <c r="H17" s="56">
        <v>35.090000000000003</v>
      </c>
      <c r="I17" s="56">
        <v>35.908999999999999</v>
      </c>
      <c r="J17" s="56">
        <v>36.152000000000001</v>
      </c>
      <c r="K17" s="44" t="s">
        <v>11</v>
      </c>
      <c r="L17" s="44" t="s">
        <v>11</v>
      </c>
      <c r="M17" s="44" t="s">
        <v>11</v>
      </c>
      <c r="N17" s="44" t="s">
        <v>11</v>
      </c>
    </row>
    <row r="18" spans="1:14" ht="63.75" thickBot="1" x14ac:dyDescent="0.3">
      <c r="A18" s="29">
        <v>12</v>
      </c>
      <c r="B18" s="48" t="s">
        <v>93</v>
      </c>
      <c r="C18" s="46" t="s">
        <v>94</v>
      </c>
      <c r="D18" s="47" t="s">
        <v>2</v>
      </c>
      <c r="E18" s="56">
        <v>3.6749999999999998</v>
      </c>
      <c r="F18" s="56">
        <v>3.867</v>
      </c>
      <c r="G18" s="56">
        <v>4.4009999999999998</v>
      </c>
      <c r="H18" s="56">
        <v>3.7629999999999999</v>
      </c>
      <c r="I18" s="56">
        <v>3.2679999999999998</v>
      </c>
      <c r="J18" s="56">
        <v>3.395</v>
      </c>
      <c r="K18" s="44" t="s">
        <v>11</v>
      </c>
      <c r="L18" s="44" t="s">
        <v>11</v>
      </c>
      <c r="M18" s="44" t="s">
        <v>11</v>
      </c>
      <c r="N18" s="44" t="s">
        <v>11</v>
      </c>
    </row>
    <row r="19" spans="1:14" ht="48" thickBot="1" x14ac:dyDescent="0.3">
      <c r="A19" s="29">
        <v>13</v>
      </c>
      <c r="B19" s="48" t="s">
        <v>95</v>
      </c>
      <c r="C19" s="46" t="s">
        <v>96</v>
      </c>
      <c r="D19" s="47" t="s">
        <v>2</v>
      </c>
      <c r="E19" s="56">
        <v>2.7759999999999998</v>
      </c>
      <c r="F19" s="56">
        <v>2.8290000000000002</v>
      </c>
      <c r="G19" s="56">
        <v>2.7309999999999999</v>
      </c>
      <c r="H19" s="56">
        <v>2.4289999999999998</v>
      </c>
      <c r="I19" s="56">
        <v>2.4769999999999999</v>
      </c>
      <c r="J19" s="56">
        <v>2.7320000000000002</v>
      </c>
      <c r="K19" s="44" t="s">
        <v>11</v>
      </c>
      <c r="L19" s="44" t="s">
        <v>11</v>
      </c>
      <c r="M19" s="44" t="s">
        <v>11</v>
      </c>
      <c r="N19" s="44" t="s">
        <v>11</v>
      </c>
    </row>
    <row r="20" spans="1:14" ht="32.25" thickBot="1" x14ac:dyDescent="0.3">
      <c r="A20" s="29">
        <v>14</v>
      </c>
      <c r="B20" s="48" t="s">
        <v>97</v>
      </c>
      <c r="C20" s="46" t="s">
        <v>98</v>
      </c>
      <c r="D20" s="47" t="s">
        <v>2</v>
      </c>
      <c r="E20" s="56">
        <v>1.27</v>
      </c>
      <c r="F20" s="56">
        <v>1.079</v>
      </c>
      <c r="G20" s="56">
        <v>1.145</v>
      </c>
      <c r="H20" s="56">
        <v>1.093</v>
      </c>
      <c r="I20" s="56">
        <v>0.84499999999999997</v>
      </c>
      <c r="J20" s="56">
        <v>0.78700000000000003</v>
      </c>
      <c r="K20" s="44" t="s">
        <v>11</v>
      </c>
      <c r="L20" s="44" t="s">
        <v>11</v>
      </c>
      <c r="M20" s="44" t="s">
        <v>11</v>
      </c>
      <c r="N20" s="44" t="s">
        <v>11</v>
      </c>
    </row>
    <row r="21" spans="1:14" ht="48" thickBot="1" x14ac:dyDescent="0.3">
      <c r="A21" s="29">
        <v>15</v>
      </c>
      <c r="B21" s="48" t="s">
        <v>99</v>
      </c>
      <c r="C21" s="46" t="s">
        <v>100</v>
      </c>
      <c r="D21" s="47" t="s">
        <v>2</v>
      </c>
      <c r="E21" s="56">
        <v>7.734</v>
      </c>
      <c r="F21" s="56">
        <v>6.3330000000000002</v>
      </c>
      <c r="G21" s="56">
        <v>6.992</v>
      </c>
      <c r="H21" s="56">
        <v>6.3049999999999997</v>
      </c>
      <c r="I21" s="56">
        <v>5.3760000000000003</v>
      </c>
      <c r="J21" s="56">
        <v>5.7130000000000001</v>
      </c>
      <c r="K21" s="44" t="s">
        <v>11</v>
      </c>
      <c r="L21" s="44" t="s">
        <v>11</v>
      </c>
      <c r="M21" s="44" t="s">
        <v>11</v>
      </c>
      <c r="N21" s="44" t="s">
        <v>11</v>
      </c>
    </row>
    <row r="22" spans="1:14" ht="32.25" thickBot="1" x14ac:dyDescent="0.3">
      <c r="A22" s="29">
        <v>16</v>
      </c>
      <c r="B22" s="48" t="s">
        <v>49</v>
      </c>
      <c r="C22" s="46" t="s">
        <v>101</v>
      </c>
      <c r="D22" s="47" t="s">
        <v>2</v>
      </c>
      <c r="E22" s="56">
        <v>2.8050000000000002</v>
      </c>
      <c r="F22" s="56">
        <v>2.9780000000000002</v>
      </c>
      <c r="G22" s="56">
        <v>2.76</v>
      </c>
      <c r="H22" s="56">
        <v>2.484</v>
      </c>
      <c r="I22" s="56">
        <v>2.2109999999999999</v>
      </c>
      <c r="J22" s="56">
        <v>2.4119999999999999</v>
      </c>
      <c r="K22" s="44" t="s">
        <v>11</v>
      </c>
      <c r="L22" s="44" t="s">
        <v>11</v>
      </c>
      <c r="M22" s="44" t="s">
        <v>11</v>
      </c>
      <c r="N22" s="44" t="s">
        <v>11</v>
      </c>
    </row>
    <row r="23" spans="1:14" ht="48" thickBot="1" x14ac:dyDescent="0.3">
      <c r="A23" s="29">
        <v>17</v>
      </c>
      <c r="B23" s="48" t="s">
        <v>102</v>
      </c>
      <c r="C23" s="46" t="s">
        <v>103</v>
      </c>
      <c r="D23" s="47" t="s">
        <v>2</v>
      </c>
      <c r="E23" s="56">
        <v>0.58099999999999996</v>
      </c>
      <c r="F23" s="56">
        <v>0.61099999999999999</v>
      </c>
      <c r="G23" s="56">
        <v>0.38600000000000001</v>
      </c>
      <c r="H23" s="56">
        <v>0.54400000000000004</v>
      </c>
      <c r="I23" s="56">
        <v>0.50600000000000001</v>
      </c>
      <c r="J23" s="56">
        <v>0.442</v>
      </c>
      <c r="K23" s="44" t="s">
        <v>11</v>
      </c>
      <c r="L23" s="44" t="s">
        <v>11</v>
      </c>
      <c r="M23" s="44" t="s">
        <v>11</v>
      </c>
      <c r="N23" s="44" t="s">
        <v>11</v>
      </c>
    </row>
    <row r="24" spans="1:14" ht="48" thickBot="1" x14ac:dyDescent="0.3">
      <c r="A24" s="29">
        <v>18</v>
      </c>
      <c r="B24" s="49" t="s">
        <v>104</v>
      </c>
      <c r="C24" s="38" t="s">
        <v>23</v>
      </c>
      <c r="D24" s="39" t="s">
        <v>2</v>
      </c>
      <c r="E24" s="40">
        <v>223.35300000000001</v>
      </c>
      <c r="F24" s="40">
        <v>208.96700000000001</v>
      </c>
      <c r="G24" s="40">
        <v>202.77199999999999</v>
      </c>
      <c r="H24" s="40">
        <v>194.304</v>
      </c>
      <c r="I24" s="40">
        <v>162.34800000000001</v>
      </c>
      <c r="J24" s="40">
        <v>177.749</v>
      </c>
      <c r="K24" s="40">
        <v>179.72</v>
      </c>
      <c r="L24" s="40">
        <v>187.03200000000001</v>
      </c>
      <c r="M24" s="40">
        <v>182.28399999999999</v>
      </c>
      <c r="N24" s="40">
        <v>192.85499999999999</v>
      </c>
    </row>
    <row r="25" spans="1:14" ht="48" thickBot="1" x14ac:dyDescent="0.3">
      <c r="A25" s="29">
        <v>19</v>
      </c>
      <c r="B25" s="49" t="s">
        <v>105</v>
      </c>
      <c r="C25" s="38" t="s">
        <v>54</v>
      </c>
      <c r="D25" s="39" t="s">
        <v>2</v>
      </c>
      <c r="E25" s="40">
        <v>530.13499999999999</v>
      </c>
      <c r="F25" s="40">
        <v>491.83199999999999</v>
      </c>
      <c r="G25" s="40">
        <v>504.654</v>
      </c>
      <c r="H25" s="40">
        <v>525.11500000000001</v>
      </c>
      <c r="I25" s="40">
        <v>523.19299999999998</v>
      </c>
      <c r="J25" s="40">
        <v>573.60900000000004</v>
      </c>
      <c r="K25" s="40">
        <v>572.81500000000005</v>
      </c>
      <c r="L25" s="40">
        <v>602.61800000000005</v>
      </c>
      <c r="M25" s="40">
        <v>615.59299999999996</v>
      </c>
      <c r="N25" s="40">
        <v>564.88</v>
      </c>
    </row>
    <row r="26" spans="1:14" ht="16.5" thickBot="1" x14ac:dyDescent="0.3">
      <c r="A26" s="29">
        <v>20</v>
      </c>
      <c r="B26" s="49" t="s">
        <v>55</v>
      </c>
      <c r="C26" s="38" t="s">
        <v>56</v>
      </c>
      <c r="D26" s="39" t="s">
        <v>2</v>
      </c>
      <c r="E26" s="40">
        <v>15.132</v>
      </c>
      <c r="F26" s="40">
        <v>14.477</v>
      </c>
      <c r="G26" s="40">
        <v>11.771000000000001</v>
      </c>
      <c r="H26" s="40">
        <v>11.654</v>
      </c>
      <c r="I26" s="40">
        <v>20.015000000000001</v>
      </c>
      <c r="J26" s="40">
        <v>15.039</v>
      </c>
      <c r="K26" s="40">
        <v>14.273</v>
      </c>
      <c r="L26" s="40">
        <v>14.002000000000001</v>
      </c>
      <c r="M26" s="40">
        <v>20.95</v>
      </c>
      <c r="N26" s="40">
        <v>20.658000000000001</v>
      </c>
    </row>
    <row r="27" spans="1:14" ht="48" thickBot="1" x14ac:dyDescent="0.3">
      <c r="A27" s="29">
        <v>21</v>
      </c>
      <c r="B27" s="49" t="s">
        <v>106</v>
      </c>
      <c r="C27" s="38" t="s">
        <v>58</v>
      </c>
      <c r="D27" s="39" t="s">
        <v>2</v>
      </c>
      <c r="E27" s="40">
        <v>1.877</v>
      </c>
      <c r="F27" s="40">
        <v>1.671</v>
      </c>
      <c r="G27" s="40">
        <v>1.524</v>
      </c>
      <c r="H27" s="40">
        <v>2.0299999999999998</v>
      </c>
      <c r="I27" s="40">
        <v>1.2649999999999999</v>
      </c>
      <c r="J27" s="40">
        <v>1.274</v>
      </c>
      <c r="K27" s="40">
        <v>1.9059999999999999</v>
      </c>
      <c r="L27" s="40">
        <v>0.871</v>
      </c>
      <c r="M27" s="40">
        <v>0.95099999999999996</v>
      </c>
      <c r="N27" s="40">
        <v>1.006</v>
      </c>
    </row>
    <row r="28" spans="1:14" ht="48" thickBot="1" x14ac:dyDescent="0.3">
      <c r="A28" s="29">
        <v>22</v>
      </c>
      <c r="B28" s="49" t="s">
        <v>107</v>
      </c>
      <c r="C28" s="38" t="s">
        <v>60</v>
      </c>
      <c r="D28" s="39" t="s">
        <v>2</v>
      </c>
      <c r="E28" s="40">
        <v>3.6059999999999999</v>
      </c>
      <c r="F28" s="40">
        <v>1.319</v>
      </c>
      <c r="G28" s="40">
        <v>3.4510000000000001</v>
      </c>
      <c r="H28" s="40">
        <v>3.0230000000000001</v>
      </c>
      <c r="I28" s="40">
        <v>3.4369999999999998</v>
      </c>
      <c r="J28" s="40">
        <v>2.6059999999999999</v>
      </c>
      <c r="K28" s="40">
        <v>2.165</v>
      </c>
      <c r="L28" s="40">
        <v>2.593</v>
      </c>
      <c r="M28" s="40">
        <v>1.907</v>
      </c>
      <c r="N28" s="40">
        <v>2.766</v>
      </c>
    </row>
    <row r="29" spans="1:14" ht="32.25" thickBot="1" x14ac:dyDescent="0.3">
      <c r="A29" s="29">
        <v>23</v>
      </c>
      <c r="B29" s="49" t="s">
        <v>108</v>
      </c>
      <c r="C29" s="38" t="s">
        <v>62</v>
      </c>
      <c r="D29" s="39" t="s">
        <v>2</v>
      </c>
      <c r="E29" s="40">
        <v>17.806999999999999</v>
      </c>
      <c r="F29" s="40">
        <v>17.033999999999999</v>
      </c>
      <c r="G29" s="40">
        <v>11.903</v>
      </c>
      <c r="H29" s="40">
        <v>11.86</v>
      </c>
      <c r="I29" s="40">
        <v>11.567</v>
      </c>
      <c r="J29" s="40">
        <v>11.603</v>
      </c>
      <c r="K29" s="40">
        <v>11.939</v>
      </c>
      <c r="L29" s="40">
        <v>12.557</v>
      </c>
      <c r="M29" s="40">
        <v>0.876</v>
      </c>
      <c r="N29" s="40">
        <v>0.89300000000000002</v>
      </c>
    </row>
    <row r="30" spans="1:14" ht="16.5" thickBot="1" x14ac:dyDescent="0.3">
      <c r="A30" s="29">
        <v>24</v>
      </c>
      <c r="B30" s="49" t="s">
        <v>109</v>
      </c>
      <c r="C30" s="38" t="s">
        <v>64</v>
      </c>
      <c r="D30" s="39" t="s">
        <v>2</v>
      </c>
      <c r="E30" s="40">
        <v>1.4999999999999999E-2</v>
      </c>
      <c r="F30" s="40">
        <v>1.7000000000000001E-2</v>
      </c>
      <c r="G30" s="40">
        <v>1.2999999999999999E-2</v>
      </c>
      <c r="H30" s="40">
        <v>1.2999999999999999E-2</v>
      </c>
      <c r="I30" s="40">
        <v>0.01</v>
      </c>
      <c r="J30" s="40">
        <v>1.0999999999999999E-2</v>
      </c>
      <c r="K30" s="40">
        <v>0.16200000000000001</v>
      </c>
      <c r="L30" s="40">
        <v>0.16200000000000001</v>
      </c>
      <c r="M30" s="40">
        <v>0.16200000000000001</v>
      </c>
      <c r="N30" s="40">
        <v>0.16300000000000001</v>
      </c>
    </row>
    <row r="31" spans="1:14" ht="32.25" thickBot="1" x14ac:dyDescent="0.3">
      <c r="A31" s="29">
        <v>25</v>
      </c>
      <c r="B31" s="49" t="s">
        <v>110</v>
      </c>
      <c r="C31" s="38" t="s">
        <v>66</v>
      </c>
      <c r="D31" s="39" t="s">
        <v>2</v>
      </c>
      <c r="E31" s="40">
        <v>1.2E-2</v>
      </c>
      <c r="F31" s="40">
        <v>8.0000000000000002E-3</v>
      </c>
      <c r="G31" s="40">
        <v>1.4999999999999999E-2</v>
      </c>
      <c r="H31" s="40">
        <v>1.2999999999999999E-2</v>
      </c>
      <c r="I31" s="40">
        <v>1.4999999999999999E-2</v>
      </c>
      <c r="J31" s="40">
        <v>1.7999999999999999E-2</v>
      </c>
      <c r="K31" s="40">
        <v>1.6E-2</v>
      </c>
      <c r="L31" s="40">
        <v>1.4E-2</v>
      </c>
      <c r="M31" s="40">
        <v>1.6E-2</v>
      </c>
      <c r="N31" s="40">
        <v>1.6E-2</v>
      </c>
    </row>
    <row r="32" spans="1:14" ht="32.25" thickBot="1" x14ac:dyDescent="0.3">
      <c r="A32" s="29">
        <v>26</v>
      </c>
      <c r="B32" s="49" t="s">
        <v>111</v>
      </c>
      <c r="C32" s="38" t="s">
        <v>68</v>
      </c>
      <c r="D32" s="39" t="s">
        <v>2</v>
      </c>
      <c r="E32" s="40">
        <v>1.502</v>
      </c>
      <c r="F32" s="40">
        <v>0.33</v>
      </c>
      <c r="G32" s="40">
        <v>0.497</v>
      </c>
      <c r="H32" s="40">
        <v>0.42799999999999999</v>
      </c>
      <c r="I32" s="40">
        <v>0.78500000000000003</v>
      </c>
      <c r="J32" s="40">
        <v>0.98899999999999999</v>
      </c>
      <c r="K32" s="40">
        <v>0.95499999999999996</v>
      </c>
      <c r="L32" s="40">
        <v>0.55500000000000005</v>
      </c>
      <c r="M32" s="40">
        <v>0.63200000000000001</v>
      </c>
      <c r="N32" s="40">
        <v>0.68500000000000005</v>
      </c>
    </row>
    <row r="33" spans="1:14" ht="32.25" thickBot="1" x14ac:dyDescent="0.3">
      <c r="A33" s="29">
        <v>27</v>
      </c>
      <c r="B33" s="49" t="s">
        <v>112</v>
      </c>
      <c r="C33" s="38" t="s">
        <v>70</v>
      </c>
      <c r="D33" s="39" t="s">
        <v>2</v>
      </c>
      <c r="E33" s="40">
        <v>1.794</v>
      </c>
      <c r="F33" s="40">
        <v>2</v>
      </c>
      <c r="G33" s="40">
        <v>1.8049999999999999</v>
      </c>
      <c r="H33" s="40">
        <v>1.7769999999999999</v>
      </c>
      <c r="I33" s="40">
        <v>1.5629999999999999</v>
      </c>
      <c r="J33" s="40">
        <v>1.2270000000000001</v>
      </c>
      <c r="K33" s="40">
        <v>1.6040000000000001</v>
      </c>
      <c r="L33" s="40">
        <v>1.69</v>
      </c>
      <c r="M33" s="40">
        <v>1.631</v>
      </c>
      <c r="N33" s="40">
        <v>1.6539999999999999</v>
      </c>
    </row>
    <row r="34" spans="1:14" ht="48" thickBot="1" x14ac:dyDescent="0.3">
      <c r="A34" s="29">
        <v>28</v>
      </c>
      <c r="B34" s="49" t="s">
        <v>113</v>
      </c>
      <c r="C34" s="38" t="s">
        <v>72</v>
      </c>
      <c r="D34" s="39" t="s">
        <v>2</v>
      </c>
      <c r="E34" s="40">
        <v>0.14299999999999999</v>
      </c>
      <c r="F34" s="40">
        <v>0.14099999999999999</v>
      </c>
      <c r="G34" s="40">
        <v>0.16700000000000001</v>
      </c>
      <c r="H34" s="40">
        <v>0.14799999999999999</v>
      </c>
      <c r="I34" s="40">
        <v>0.156</v>
      </c>
      <c r="J34" s="40">
        <v>0.27600000000000002</v>
      </c>
      <c r="K34" s="40">
        <v>0.28799999999999998</v>
      </c>
      <c r="L34" s="40">
        <v>0.32100000000000001</v>
      </c>
      <c r="M34" s="40">
        <v>0.29399999999999998</v>
      </c>
      <c r="N34" s="40">
        <v>0.33200000000000002</v>
      </c>
    </row>
    <row r="35" spans="1:14" ht="16.5" thickBot="1" x14ac:dyDescent="0.3">
      <c r="A35" s="29">
        <v>29</v>
      </c>
      <c r="B35" s="49" t="s">
        <v>67</v>
      </c>
      <c r="C35" s="38" t="s">
        <v>74</v>
      </c>
      <c r="D35" s="39" t="s">
        <v>2</v>
      </c>
      <c r="E35" s="40">
        <v>1.8660000000000001</v>
      </c>
      <c r="F35" s="40">
        <v>1.831</v>
      </c>
      <c r="G35" s="40">
        <v>1.9910000000000001</v>
      </c>
      <c r="H35" s="40">
        <v>1.784</v>
      </c>
      <c r="I35" s="40">
        <v>1.458</v>
      </c>
      <c r="J35" s="40">
        <v>1.4470000000000001</v>
      </c>
      <c r="K35" s="40">
        <v>1.157</v>
      </c>
      <c r="L35" s="40">
        <v>1.024</v>
      </c>
      <c r="M35" s="40">
        <v>0.56499999999999995</v>
      </c>
      <c r="N35" s="40">
        <v>0.62</v>
      </c>
    </row>
    <row r="36" spans="1:14" ht="16.5" thickBot="1" x14ac:dyDescent="0.3">
      <c r="A36" s="29">
        <v>30</v>
      </c>
      <c r="B36" s="49" t="s">
        <v>69</v>
      </c>
      <c r="C36" s="38" t="s">
        <v>114</v>
      </c>
      <c r="D36" s="39" t="s">
        <v>2</v>
      </c>
      <c r="E36" s="40">
        <v>0.19800000000000001</v>
      </c>
      <c r="F36" s="40">
        <v>0.20699999999999999</v>
      </c>
      <c r="G36" s="40">
        <v>0.17899999999999999</v>
      </c>
      <c r="H36" s="40">
        <v>0.17899999999999999</v>
      </c>
      <c r="I36" s="40">
        <v>0.126</v>
      </c>
      <c r="J36" s="40">
        <v>0.17699999999999999</v>
      </c>
      <c r="K36" s="40">
        <v>0.156</v>
      </c>
      <c r="L36" s="40">
        <v>0.19600000000000001</v>
      </c>
      <c r="M36" s="40">
        <v>0.26900000000000002</v>
      </c>
      <c r="N36" s="40">
        <v>0.30099999999999999</v>
      </c>
    </row>
    <row r="37" spans="1:14" ht="32.25" thickBot="1" x14ac:dyDescent="0.3">
      <c r="A37" s="29">
        <v>31</v>
      </c>
      <c r="B37" s="49" t="s">
        <v>71</v>
      </c>
      <c r="C37" s="38" t="s">
        <v>115</v>
      </c>
      <c r="D37" s="39" t="s">
        <v>2</v>
      </c>
      <c r="E37" s="40">
        <v>3.4220000000000002</v>
      </c>
      <c r="F37" s="40">
        <v>3.3119999999999998</v>
      </c>
      <c r="G37" s="40">
        <v>3.375</v>
      </c>
      <c r="H37" s="40">
        <v>3.355</v>
      </c>
      <c r="I37" s="40">
        <v>2.6920000000000002</v>
      </c>
      <c r="J37" s="40">
        <v>3.1789999999999998</v>
      </c>
      <c r="K37" s="40">
        <v>3.8330000000000002</v>
      </c>
      <c r="L37" s="40">
        <v>3.3690000000000002</v>
      </c>
      <c r="M37" s="40">
        <v>3.698</v>
      </c>
      <c r="N37" s="40">
        <v>3.3260000000000001</v>
      </c>
    </row>
    <row r="38" spans="1:14" ht="32.25" thickBot="1" x14ac:dyDescent="0.3">
      <c r="A38" s="29">
        <v>32</v>
      </c>
      <c r="B38" s="49" t="s">
        <v>116</v>
      </c>
      <c r="C38" s="38" t="s">
        <v>117</v>
      </c>
      <c r="D38" s="39" t="s">
        <v>2</v>
      </c>
      <c r="E38" s="40">
        <v>2.677</v>
      </c>
      <c r="F38" s="40">
        <v>3.1459999999999999</v>
      </c>
      <c r="G38" s="40">
        <v>3.3959999999999999</v>
      </c>
      <c r="H38" s="40">
        <v>3.1539999999999999</v>
      </c>
      <c r="I38" s="40">
        <v>2.4580000000000002</v>
      </c>
      <c r="J38" s="40">
        <v>2.645</v>
      </c>
      <c r="K38" s="40">
        <v>2.7290000000000001</v>
      </c>
      <c r="L38" s="40">
        <v>2.8090000000000002</v>
      </c>
      <c r="M38" s="40">
        <v>2.6190000000000002</v>
      </c>
      <c r="N38" s="40">
        <v>2.1760000000000002</v>
      </c>
    </row>
    <row r="39" spans="1:14" ht="17.25" customHeight="1" thickBot="1" x14ac:dyDescent="0.3">
      <c r="A39" s="29">
        <v>33</v>
      </c>
      <c r="B39" s="49" t="s">
        <v>118</v>
      </c>
      <c r="C39" s="38" t="s">
        <v>119</v>
      </c>
      <c r="D39" s="39" t="s">
        <v>2</v>
      </c>
      <c r="E39" s="40">
        <v>5.0999999999999997E-2</v>
      </c>
      <c r="F39" s="40">
        <v>4.3999999999999997E-2</v>
      </c>
      <c r="G39" s="40">
        <v>5.5E-2</v>
      </c>
      <c r="H39" s="40">
        <v>5.0999999999999997E-2</v>
      </c>
      <c r="I39" s="40">
        <v>5.8000000000000003E-2</v>
      </c>
      <c r="J39" s="40">
        <v>0.03</v>
      </c>
      <c r="K39" s="40">
        <v>0.06</v>
      </c>
      <c r="L39" s="40">
        <v>4.5999999999999999E-2</v>
      </c>
      <c r="M39" s="40">
        <v>0.04</v>
      </c>
      <c r="N39" s="40">
        <v>2.7E-2</v>
      </c>
    </row>
    <row r="40" spans="1:14" x14ac:dyDescent="0.25">
      <c r="E40" s="25"/>
    </row>
    <row r="41" spans="1:14" x14ac:dyDescent="0.25">
      <c r="B41" s="59" t="s">
        <v>121</v>
      </c>
    </row>
    <row r="42" spans="1:14" x14ac:dyDescent="0.25">
      <c r="B42" s="26" t="s">
        <v>122</v>
      </c>
    </row>
  </sheetData>
  <mergeCells count="5">
    <mergeCell ref="B1:N1"/>
    <mergeCell ref="B2:N2"/>
    <mergeCell ref="F3:N3"/>
    <mergeCell ref="A6:N6"/>
    <mergeCell ref="B10:N10"/>
  </mergeCells>
  <pageMargins left="1.1811023622047245" right="0.15748031496062992" top="0.74803149606299213" bottom="0.74803149606299213" header="0.31496062992125984" footer="0.31496062992125984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zoomScaleSheetLayoutView="100" workbookViewId="0">
      <selection activeCell="A5" sqref="A5:H5"/>
    </sheetView>
  </sheetViews>
  <sheetFormatPr defaultRowHeight="15" x14ac:dyDescent="0.25"/>
  <cols>
    <col min="1" max="1" width="16.28515625" customWidth="1"/>
  </cols>
  <sheetData>
    <row r="1" spans="1:10" ht="15.75" x14ac:dyDescent="0.25">
      <c r="A1" s="117" t="s">
        <v>125</v>
      </c>
      <c r="B1" s="117"/>
      <c r="C1" s="117"/>
      <c r="D1" s="117"/>
      <c r="E1" s="117"/>
      <c r="F1" s="117"/>
      <c r="G1" s="117"/>
      <c r="H1" s="117"/>
    </row>
    <row r="2" spans="1:10" ht="40.5" customHeight="1" x14ac:dyDescent="0.25">
      <c r="A2" s="120" t="s">
        <v>142</v>
      </c>
      <c r="B2" s="120"/>
      <c r="C2" s="120"/>
      <c r="D2" s="120"/>
      <c r="E2" s="120"/>
      <c r="F2" s="120"/>
      <c r="G2" s="120"/>
      <c r="H2" s="120"/>
      <c r="I2" s="76"/>
      <c r="J2" s="76"/>
    </row>
    <row r="3" spans="1:10" ht="25.5" customHeight="1" x14ac:dyDescent="0.25">
      <c r="A3" s="121" t="s">
        <v>151</v>
      </c>
      <c r="B3" s="121"/>
      <c r="C3" s="121"/>
      <c r="D3" s="121"/>
      <c r="E3" s="121"/>
      <c r="F3" s="121"/>
      <c r="G3" s="121"/>
      <c r="H3" s="121"/>
    </row>
    <row r="4" spans="1:10" ht="15.75" x14ac:dyDescent="0.25">
      <c r="A4" s="117" t="s">
        <v>126</v>
      </c>
      <c r="B4" s="117"/>
      <c r="C4" s="117"/>
      <c r="D4" s="117"/>
      <c r="E4" s="117"/>
      <c r="F4" s="117"/>
      <c r="G4" s="117"/>
      <c r="H4" s="117"/>
    </row>
    <row r="5" spans="1:10" ht="66" customHeight="1" x14ac:dyDescent="0.25">
      <c r="A5" s="122" t="s">
        <v>140</v>
      </c>
      <c r="B5" s="122"/>
      <c r="C5" s="122"/>
      <c r="D5" s="122"/>
      <c r="E5" s="122"/>
      <c r="F5" s="122"/>
      <c r="G5" s="122"/>
      <c r="H5" s="122"/>
    </row>
    <row r="7" spans="1:10" ht="15.75" x14ac:dyDescent="0.25">
      <c r="A7" s="117" t="s">
        <v>127</v>
      </c>
      <c r="B7" s="117"/>
      <c r="C7" s="117"/>
      <c r="D7" s="117"/>
      <c r="E7" s="117"/>
      <c r="F7" s="117"/>
      <c r="G7" s="117"/>
      <c r="H7" s="117"/>
    </row>
    <row r="8" spans="1:10" ht="68.25" customHeight="1" x14ac:dyDescent="0.25">
      <c r="A8" s="116" t="s">
        <v>144</v>
      </c>
      <c r="B8" s="116"/>
      <c r="C8" s="116"/>
      <c r="D8" s="116"/>
      <c r="E8" s="116"/>
      <c r="F8" s="116"/>
      <c r="G8" s="116"/>
      <c r="H8" s="116"/>
    </row>
    <row r="9" spans="1:10" ht="72" customHeight="1" x14ac:dyDescent="0.25">
      <c r="A9" s="119" t="s">
        <v>146</v>
      </c>
      <c r="B9" s="119"/>
      <c r="C9" s="119"/>
      <c r="D9" s="119"/>
      <c r="E9" s="119"/>
      <c r="F9" s="119"/>
      <c r="G9" s="119"/>
      <c r="H9" s="119"/>
    </row>
    <row r="10" spans="1:10" ht="60.75" customHeight="1" x14ac:dyDescent="0.25">
      <c r="A10" s="119" t="s">
        <v>143</v>
      </c>
      <c r="B10" s="119"/>
      <c r="C10" s="119"/>
      <c r="D10" s="119"/>
      <c r="E10" s="119"/>
      <c r="F10" s="119"/>
      <c r="G10" s="119"/>
      <c r="H10" s="119"/>
    </row>
    <row r="11" spans="1:10" x14ac:dyDescent="0.25">
      <c r="A11" s="79"/>
      <c r="B11" s="79"/>
      <c r="C11" s="79"/>
      <c r="D11" s="79"/>
      <c r="E11" s="79"/>
      <c r="F11" s="79"/>
      <c r="G11" s="79"/>
      <c r="H11" s="79"/>
    </row>
    <row r="12" spans="1:10" ht="39" customHeight="1" x14ac:dyDescent="0.25">
      <c r="A12" s="116" t="s">
        <v>130</v>
      </c>
      <c r="B12" s="116"/>
      <c r="C12" s="116"/>
      <c r="D12" s="116"/>
      <c r="E12" s="116"/>
      <c r="F12" s="116"/>
      <c r="G12" s="116"/>
      <c r="H12" s="116"/>
    </row>
    <row r="13" spans="1:10" ht="45.75" customHeight="1" x14ac:dyDescent="0.25">
      <c r="A13" s="118" t="s">
        <v>131</v>
      </c>
      <c r="B13" s="118"/>
      <c r="C13" s="118"/>
      <c r="D13" s="118"/>
      <c r="E13" s="118"/>
      <c r="F13" s="118"/>
      <c r="G13" s="118"/>
      <c r="H13" s="118"/>
    </row>
    <row r="14" spans="1:10" ht="54" customHeight="1" x14ac:dyDescent="0.25">
      <c r="A14" s="119" t="s">
        <v>132</v>
      </c>
      <c r="B14" s="119"/>
      <c r="C14" s="119"/>
      <c r="D14" s="119"/>
      <c r="E14" s="119"/>
      <c r="F14" s="119"/>
      <c r="G14" s="119"/>
      <c r="H14" s="119"/>
    </row>
    <row r="15" spans="1:10" ht="15.75" x14ac:dyDescent="0.25">
      <c r="A15" s="117" t="s">
        <v>128</v>
      </c>
      <c r="B15" s="117"/>
      <c r="C15" s="117"/>
      <c r="D15" s="117"/>
      <c r="E15" s="117"/>
      <c r="F15" s="117"/>
      <c r="G15" s="117"/>
      <c r="H15" s="117"/>
    </row>
    <row r="16" spans="1:10" ht="45" customHeight="1" x14ac:dyDescent="0.25">
      <c r="A16" s="116" t="s">
        <v>145</v>
      </c>
      <c r="B16" s="116"/>
      <c r="C16" s="116"/>
      <c r="D16" s="116"/>
      <c r="E16" s="116"/>
      <c r="F16" s="116"/>
      <c r="G16" s="116"/>
      <c r="H16" s="116"/>
    </row>
    <row r="17" spans="1:8" ht="9.75" customHeight="1" x14ac:dyDescent="0.25">
      <c r="A17" s="77"/>
      <c r="B17" s="77"/>
      <c r="C17" s="77"/>
      <c r="D17" s="77"/>
      <c r="E17" s="77"/>
      <c r="F17" s="77"/>
      <c r="G17" s="77"/>
      <c r="H17" s="77"/>
    </row>
    <row r="18" spans="1:8" ht="33.75" customHeight="1" x14ac:dyDescent="0.25">
      <c r="A18" s="116" t="s">
        <v>133</v>
      </c>
      <c r="B18" s="116"/>
      <c r="C18" s="116"/>
      <c r="D18" s="116"/>
      <c r="E18" s="116"/>
      <c r="F18" s="116"/>
      <c r="G18" s="116"/>
      <c r="H18" s="116"/>
    </row>
    <row r="20" spans="1:8" ht="15.75" x14ac:dyDescent="0.25">
      <c r="A20" s="117" t="s">
        <v>129</v>
      </c>
      <c r="B20" s="117"/>
      <c r="C20" s="117"/>
      <c r="D20" s="117"/>
      <c r="E20" s="117"/>
      <c r="F20" s="117"/>
      <c r="G20" s="117"/>
      <c r="H20" s="117"/>
    </row>
    <row r="21" spans="1:8" ht="51.75" customHeight="1" x14ac:dyDescent="0.25">
      <c r="A21" s="116" t="s">
        <v>141</v>
      </c>
      <c r="B21" s="116"/>
      <c r="C21" s="116"/>
      <c r="D21" s="116"/>
      <c r="E21" s="116"/>
      <c r="F21" s="116"/>
      <c r="G21" s="116"/>
      <c r="H21" s="116"/>
    </row>
    <row r="22" spans="1:8" x14ac:dyDescent="0.25">
      <c r="B22" s="78"/>
    </row>
  </sheetData>
  <mergeCells count="17">
    <mergeCell ref="A1:H1"/>
    <mergeCell ref="A2:H2"/>
    <mergeCell ref="A3:H3"/>
    <mergeCell ref="A4:H4"/>
    <mergeCell ref="A5:H5"/>
    <mergeCell ref="A7:H7"/>
    <mergeCell ref="A8:H8"/>
    <mergeCell ref="A9:H9"/>
    <mergeCell ref="A10:H10"/>
    <mergeCell ref="A15:H15"/>
    <mergeCell ref="A16:H16"/>
    <mergeCell ref="A20:H20"/>
    <mergeCell ref="A21:H21"/>
    <mergeCell ref="A12:H12"/>
    <mergeCell ref="A13:H13"/>
    <mergeCell ref="A14:H14"/>
    <mergeCell ref="A18:H18"/>
  </mergeCells>
  <pageMargins left="1.1811023622047245" right="0.2" top="0.74803149606299213" bottom="0.4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C-2а-всего</vt:lpstr>
      <vt:lpstr>С-2b-по ОКЭД за 2010-2015</vt:lpstr>
      <vt:lpstr>С-2с-по ОКЭД за 2016-2025</vt:lpstr>
      <vt:lpstr>Метаданные</vt:lpstr>
      <vt:lpstr>'С-2с-по ОКЭД за 2016-2025'!Заголовки_для_печати</vt:lpstr>
      <vt:lpstr>'C-2а-всего'!Область_печати</vt:lpstr>
      <vt:lpstr>'С-2с-по ОКЭД за 2016-2025'!Область_печати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Корнюшко Юлия Владимировна</cp:lastModifiedBy>
  <cp:lastPrinted>2026-07-13T09:51:25Z</cp:lastPrinted>
  <dcterms:created xsi:type="dcterms:W3CDTF">2011-05-01T09:55:58Z</dcterms:created>
  <dcterms:modified xsi:type="dcterms:W3CDTF">2026-07-13T10:04:53Z</dcterms:modified>
</cp:coreProperties>
</file>