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" windowWidth="15135" windowHeight="127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93" i="1" l="1"/>
  <c r="K94" i="1"/>
  <c r="K95" i="1"/>
  <c r="K96" i="1"/>
  <c r="K98" i="1"/>
  <c r="K99" i="1"/>
  <c r="K103" i="1"/>
  <c r="K104" i="1"/>
  <c r="K105" i="1"/>
  <c r="K106" i="1"/>
  <c r="K107" i="1"/>
  <c r="K109" i="1"/>
  <c r="K110" i="1"/>
  <c r="K111" i="1"/>
  <c r="K112" i="1"/>
  <c r="K113" i="1"/>
  <c r="K115" i="1"/>
  <c r="K116" i="1"/>
  <c r="K119" i="1"/>
  <c r="K120" i="1"/>
  <c r="K123" i="1"/>
  <c r="K125" i="1"/>
  <c r="K126" i="1"/>
  <c r="K127" i="1"/>
  <c r="K148" i="1"/>
  <c r="K149" i="1"/>
  <c r="K150" i="1"/>
  <c r="K151" i="1"/>
  <c r="K154" i="1"/>
  <c r="K155" i="1"/>
  <c r="K158" i="1"/>
  <c r="K161" i="1"/>
  <c r="K162" i="1"/>
  <c r="K163" i="1"/>
  <c r="K164" i="1"/>
  <c r="K166" i="1"/>
  <c r="K168" i="1"/>
  <c r="K170" i="1"/>
  <c r="K173" i="1"/>
  <c r="K7" i="1"/>
  <c r="K8" i="1"/>
  <c r="K9" i="1"/>
  <c r="K11" i="1"/>
  <c r="K15" i="1"/>
  <c r="K16" i="1"/>
  <c r="K22" i="1"/>
  <c r="K23" i="1"/>
  <c r="K24" i="1"/>
  <c r="K25" i="1"/>
  <c r="K26" i="1"/>
  <c r="K27" i="1"/>
  <c r="K28" i="1"/>
  <c r="K29" i="1"/>
  <c r="K30" i="1"/>
  <c r="K31" i="1"/>
  <c r="K37" i="1"/>
  <c r="K39" i="1"/>
  <c r="K43" i="1"/>
  <c r="K44" i="1"/>
  <c r="K52" i="1"/>
  <c r="K53" i="1"/>
  <c r="K55" i="1"/>
  <c r="K57" i="1"/>
  <c r="K60" i="1"/>
  <c r="K61" i="1"/>
  <c r="K62" i="1"/>
  <c r="K63" i="1"/>
  <c r="K6" i="1"/>
  <c r="J5" i="1"/>
  <c r="H5" i="1"/>
  <c r="F6" i="1"/>
  <c r="F8" i="1"/>
  <c r="F9" i="1"/>
  <c r="F11" i="1"/>
  <c r="F15" i="1"/>
  <c r="F16" i="1"/>
  <c r="F22" i="1"/>
  <c r="F23" i="1"/>
  <c r="F24" i="1"/>
  <c r="F25" i="1"/>
  <c r="F26" i="1"/>
  <c r="F27" i="1"/>
  <c r="F28" i="1"/>
  <c r="F29" i="1"/>
  <c r="F30" i="1"/>
  <c r="F31" i="1"/>
  <c r="F37" i="1"/>
  <c r="F39" i="1"/>
  <c r="F43" i="1"/>
  <c r="F44" i="1"/>
  <c r="F52" i="1"/>
  <c r="F53" i="1"/>
  <c r="F55" i="1"/>
  <c r="F57" i="1"/>
  <c r="F60" i="1"/>
  <c r="F61" i="1"/>
  <c r="F62" i="1"/>
  <c r="F63" i="1"/>
  <c r="F93" i="1"/>
  <c r="F94" i="1"/>
  <c r="F95" i="1"/>
  <c r="F96" i="1"/>
  <c r="F98" i="1"/>
  <c r="F99" i="1"/>
  <c r="F103" i="1"/>
  <c r="F104" i="1"/>
  <c r="F105" i="1"/>
  <c r="F106" i="1"/>
  <c r="F107" i="1"/>
  <c r="F109" i="1"/>
  <c r="F110" i="1"/>
  <c r="F111" i="1"/>
  <c r="F112" i="1"/>
  <c r="F113" i="1"/>
  <c r="F115" i="1"/>
  <c r="F116" i="1"/>
  <c r="F119" i="1"/>
  <c r="F120" i="1"/>
  <c r="F123" i="1"/>
  <c r="F125" i="1"/>
  <c r="F126" i="1"/>
  <c r="F127" i="1"/>
  <c r="F148" i="1"/>
  <c r="F149" i="1"/>
  <c r="F150" i="1"/>
  <c r="F151" i="1"/>
  <c r="F154" i="1"/>
  <c r="F155" i="1"/>
  <c r="F158" i="1"/>
  <c r="F161" i="1"/>
  <c r="F162" i="1"/>
  <c r="F163" i="1"/>
  <c r="F164" i="1"/>
  <c r="F166" i="1"/>
  <c r="F168" i="1"/>
  <c r="F170" i="1"/>
  <c r="F173" i="1"/>
  <c r="F4" i="1"/>
</calcChain>
</file>

<file path=xl/sharedStrings.xml><?xml version="1.0" encoding="utf-8"?>
<sst xmlns="http://schemas.openxmlformats.org/spreadsheetml/2006/main" count="172" uniqueCount="165">
  <si>
    <t>сыры</t>
  </si>
  <si>
    <t>мука</t>
  </si>
  <si>
    <t>нектары</t>
  </si>
  <si>
    <t>чай</t>
  </si>
  <si>
    <t>Усяго</t>
  </si>
  <si>
    <t xml:space="preserve">у тым ліку па таварных групах:
</t>
  </si>
  <si>
    <t>прадуктовыя тавары</t>
  </si>
  <si>
    <t>у тым ліку:</t>
  </si>
  <si>
    <t>свежыя садавіна і арэхі</t>
  </si>
  <si>
    <t>свежыя агародніна і грыбы</t>
  </si>
  <si>
    <t>свежая бульба</t>
  </si>
  <si>
    <t>апрацаваныя садавіна і арэхі</t>
  </si>
  <si>
    <t>джэмы, жэле, пюрэ або пасты фруктовыя і арэхавыя</t>
  </si>
  <si>
    <t>апрацаваныя агародніна і грыбы</t>
  </si>
  <si>
    <t>мяса і мясныя прадукты</t>
  </si>
  <si>
    <t>мяса, уключаючы птушку і субпрадукты харчовыя</t>
  </si>
  <si>
    <t>мяса</t>
  </si>
  <si>
    <t>свініна</t>
  </si>
  <si>
    <t>ялавічына</t>
  </si>
  <si>
    <t>харчовыя субпрадукты</t>
  </si>
  <si>
    <t>мяса хатняй птушкі і дзічыны</t>
  </si>
  <si>
    <t>мясныя прадукты</t>
  </si>
  <si>
    <t xml:space="preserve"> кансервы з мяса і субпрадуктаў харчовых</t>
  </si>
  <si>
    <t>рыба, ракападобныя і малюскі</t>
  </si>
  <si>
    <t>рыба і прадукты з яе</t>
  </si>
  <si>
    <t>хлебабулачныя і мучныя кандытарскія вырабы</t>
  </si>
  <si>
    <t>хлеб і хлебабулачныя вырабы</t>
  </si>
  <si>
    <t>мучныя кандытарскія вырабы</t>
  </si>
  <si>
    <t xml:space="preserve">кандытарскія вырабы з цукру </t>
  </si>
  <si>
    <t>апрацаваныя садавіна і агародніна</t>
  </si>
  <si>
    <t>кансервы і прэсервы з рыбы, ікра і ікраныя вырабы</t>
  </si>
  <si>
    <t>безалкагольныя напоі</t>
  </si>
  <si>
    <t xml:space="preserve">фруктовыя сокі і сокі з агародніны </t>
  </si>
  <si>
    <t>мінеральная вада</t>
  </si>
  <si>
    <t>газіраваныя безалкагольныя напоі</t>
  </si>
  <si>
    <t>іншыя безалкагольныя напоі</t>
  </si>
  <si>
    <t>малочныя прадукты</t>
  </si>
  <si>
    <t>малако</t>
  </si>
  <si>
    <t>масла сметанковае</t>
  </si>
  <si>
    <t>тварог</t>
  </si>
  <si>
    <t>марожанае</t>
  </si>
  <si>
    <t>яйкі</t>
  </si>
  <si>
    <t>кава, чай, какава і спецыі</t>
  </si>
  <si>
    <t>кава і заменнікі кавы</t>
  </si>
  <si>
    <t>какава</t>
  </si>
  <si>
    <t>спецыі перапрацаваныя</t>
  </si>
  <si>
    <t>Працяг</t>
  </si>
  <si>
    <t>У працэнтах да выніку</t>
  </si>
  <si>
    <t>харчовыя маслы і тлушчы</t>
  </si>
  <si>
    <t>алей</t>
  </si>
  <si>
    <t>маянэз</t>
  </si>
  <si>
    <t>мёд</t>
  </si>
  <si>
    <t>крупы</t>
  </si>
  <si>
    <t>крупы рысавыя</t>
  </si>
  <si>
    <t>бабовыя</t>
  </si>
  <si>
    <t>цукар і заменнікі цукру</t>
  </si>
  <si>
    <t>соль харчовая</t>
  </si>
  <si>
    <t>макаронныя вырабы</t>
  </si>
  <si>
    <t>прадукты харчовыя іншыя, не ўключаныя ў іншыя групоўкі</t>
  </si>
  <si>
    <t>пельмені, варэнікі і аналагічныя вырабы</t>
  </si>
  <si>
    <t>гамагенізаваныя прадукты і дыетычнае харчаванне</t>
  </si>
  <si>
    <t>прадукты з зерневых культур для сняданкаў</t>
  </si>
  <si>
    <t>непрадуктовыя тавары</t>
  </si>
  <si>
    <t>іншыя  аўтатранспартныя сродкі</t>
  </si>
  <si>
    <t>прычэпы і паўпрычэпы (акрамя аўтапрычэпаў для жылля)</t>
  </si>
  <si>
    <t>дэталі і прыналежнасці для аўтатранспартных сродкаў</t>
  </si>
  <si>
    <t>матацыклы, мотаролеры і мапеды</t>
  </si>
  <si>
    <t>дэталі і прыналежнасці да матацыклаў, мотаролераў і мапедаў</t>
  </si>
  <si>
    <t>камп'ютэры</t>
  </si>
  <si>
    <t>перыферыйнае абсталяванне</t>
  </si>
  <si>
    <t>жорсткія дыскі, карты памяці, накапляльнікі</t>
  </si>
  <si>
    <t>праграмнае забеспячэнне</t>
  </si>
  <si>
    <t>тэлекамунікацыйнае абсталяванне</t>
  </si>
  <si>
    <t>тэлефоны для сотавай і іншай бесправадной сувязі</t>
  </si>
  <si>
    <t xml:space="preserve">матацыклы, дэталі і прыналежнасці, якія да іх адносяцца </t>
  </si>
  <si>
    <t>маторнае паліва і сродкі, якія спадарожнічаюць маторнаму паліву</t>
  </si>
  <si>
    <t>камп'ютэры, перыферыйныя прылады і праграмнае забеспячэнне</t>
  </si>
  <si>
    <t>гульнявыя прыстаўкі, джойсцікі і іншыя аксесуары для відэагульняў</t>
  </si>
  <si>
    <t>тэлевізары</t>
  </si>
  <si>
    <t>відэакамеры</t>
  </si>
  <si>
    <t>тканіна</t>
  </si>
  <si>
    <t>тканіна для пашыву адзення</t>
  </si>
  <si>
    <t>ніткі, пража</t>
  </si>
  <si>
    <t>іншыя тэкстыльныя вырабы</t>
  </si>
  <si>
    <t>тканіна, пража, іншыя тэкстыльныя вырабы</t>
  </si>
  <si>
    <t>галантарэйныя тавары</t>
  </si>
  <si>
    <t>швейныя іголкі, іголкі для вязання і аналагічныя тавары для ручной працы</t>
  </si>
  <si>
    <t>будаўнічыя матэрыялы</t>
  </si>
  <si>
    <t>замкі, петлі і фурнітура</t>
  </si>
  <si>
    <t>вырабы крапежныя, забяспечаныя разьбой або без разьбы</t>
  </si>
  <si>
    <t>лакафарбавыя матэрыялы</t>
  </si>
  <si>
    <t>шкло</t>
  </si>
  <si>
    <t>санітарна-тэхнічнае абсталяванне</t>
  </si>
  <si>
    <t>будаўнічыя матэрыялы, не ўключаныя ў іншыя групоўкі</t>
  </si>
  <si>
    <t>парцьеры і цюлевыя фіранкі</t>
  </si>
  <si>
    <t>шпалеры</t>
  </si>
  <si>
    <t>дываны і дывановыя вырабы</t>
  </si>
  <si>
    <t>электрабытавыя прыборы і інструменты</t>
  </si>
  <si>
    <t>тэхніка бытавая буйная</t>
  </si>
  <si>
    <t>халадзільнікі і маразільнікі  бытавыя</t>
  </si>
  <si>
    <t>пральныя машыны бытавыя і машыны для сушкі адзення</t>
  </si>
  <si>
    <t>прыборы электрычныя для асабістай гігіены</t>
  </si>
  <si>
    <t>іншыя бытавыя электрычныя прыборы і інструменты</t>
  </si>
  <si>
    <t>замочныя, скабяные тавары і ручны інструмент</t>
  </si>
  <si>
    <t>матарызаваны ручны інструмент вагой не больш за 10 кг</t>
  </si>
  <si>
    <t>матэрыялы і абсталяванне для вытворчасці вырабаў у хатніх умовах</t>
  </si>
  <si>
    <t>хаты драўляныя, зборныя драўляныя збудаванні (уключаючы сауны)</t>
  </si>
  <si>
    <t>падлогавыя пакрыцці (ламінат, лінолеум)</t>
  </si>
  <si>
    <t>Таварная структура рознічнага тавараабароту                                                   інтэрнэт-магазінаў у 2020 годзе</t>
  </si>
  <si>
    <t>асвятляльнае абсталяванне</t>
  </si>
  <si>
    <t>лямпы электрычныя</t>
  </si>
  <si>
    <t xml:space="preserve">бытавое начынне, сталовыя прыналежнасці, посуд, шкляныя, фарфоравыя і керамічныя вырабы
</t>
  </si>
  <si>
    <t xml:space="preserve">неэлектрычныя бытавыя прыборы </t>
  </si>
  <si>
    <t>мэбля</t>
  </si>
  <si>
    <t>электрычныя правады і шнуры, электраўстановачныя вырабы</t>
  </si>
  <si>
    <t>бытавыя механічныя прыборы для прыгатавання ежы і напояў</t>
  </si>
  <si>
    <t>вырабы з дрэва, коркі і плеценыя вырабы</t>
  </si>
  <si>
    <t>музычныя інструменты і партытуры</t>
  </si>
  <si>
    <t>офісныя машыны і абсталяванне</t>
  </si>
  <si>
    <t>кнігі</t>
  </si>
  <si>
    <t>газеты і часопісы</t>
  </si>
  <si>
    <t>чысцячыя і іншыя сродкі бытавой хіміі</t>
  </si>
  <si>
    <t>іншае абсталяванне, прыналежнасці і вырабы, не ўключаныя ў іншыя групоўкі</t>
  </si>
  <si>
    <t>папера, кардон, вырабы з паперы і канцылярскія тавары</t>
  </si>
  <si>
    <t>календары, канверты, паштоўкі</t>
  </si>
  <si>
    <t>папера туалетная і сурвэткі</t>
  </si>
  <si>
    <t>музычныя і відэазапісы</t>
  </si>
  <si>
    <t>веласіпеды</t>
  </si>
  <si>
    <t>лодкі</t>
  </si>
  <si>
    <t>гульні і цацкі</t>
  </si>
  <si>
    <t>адзенне</t>
  </si>
  <si>
    <t>адзенне верхняе</t>
  </si>
  <si>
    <t>адзенне трыкатажнае</t>
  </si>
  <si>
    <t>ніжняя бялізна</t>
  </si>
  <si>
    <t>панчошна-шкарпэтачныя вырабы</t>
  </si>
  <si>
    <t>галаўныя ўборы</t>
  </si>
  <si>
    <t>тавары для фізічнай культуры, спорту і турызму, уключаючы веласіпеды і лодкі</t>
  </si>
  <si>
    <t>адзенне скураное</t>
  </si>
  <si>
    <t>мех, футравае адзенне і вырабы</t>
  </si>
  <si>
    <t>аксесуары для адзення</t>
  </si>
  <si>
    <t>абутак</t>
  </si>
  <si>
    <t>абутак скураны</t>
  </si>
  <si>
    <t>фармацэўтычныя тавары</t>
  </si>
  <si>
    <t>лекавыя сродкі</t>
  </si>
  <si>
    <t>дарожныя прыналежнасці і іншыя вырабы са скуры</t>
  </si>
  <si>
    <t>медыцынскія і артапедычныя тавары</t>
  </si>
  <si>
    <t>артапедычныя вырабы і прыстасаванні</t>
  </si>
  <si>
    <t>медыцынская тэхніка, хірургічны інструмент і прыстасаванні, медыцынская мэбля</t>
  </si>
  <si>
    <t>парфумерна-касметычная прадукцыя і туалетныя прыналежнасці</t>
  </si>
  <si>
    <t>гадзіннікі</t>
  </si>
  <si>
    <t>кветкі, расліны, насенне і ўдабрэнні</t>
  </si>
  <si>
    <t>хатнія жывёлы (гадаванцы), корм, прыналежнасці для іх і сродкі догляду за імі</t>
  </si>
  <si>
    <t>гадзіннікі наручныя</t>
  </si>
  <si>
    <t>фотапрылады, аптычныя і дакладныя прыборы</t>
  </si>
  <si>
    <t>сувеніры, вырабы народных мастацкіх промыслаў, прадметы культавага і рэлігійнага прызначэння</t>
  </si>
  <si>
    <t>сувеніры і вырабы народных мастацкіх промыслаў</t>
  </si>
  <si>
    <t>тавары хатняга ўжытку непрацяглага выкарыстання</t>
  </si>
  <si>
    <t>акуляры, кантактныя лінзы для карэкцыі зроку</t>
  </si>
  <si>
    <t>неўжываныя нехарчовыя тавары, не ўключаныя ў іншыя групоўкі</t>
  </si>
  <si>
    <t>ужываныя тавары</t>
  </si>
  <si>
    <t>Рознічны тавараабарот       інтэрнэт-магазінаў,                 тыс. руб.</t>
  </si>
  <si>
    <t>Рознічны тавараабарот      інтэрнэт-магазінаў,                 тыс. руб.</t>
  </si>
  <si>
    <t>Рознічны тавараабарот     інтэрнэт-магазінаў,                 тыс. руб.</t>
  </si>
  <si>
    <t>аўдыё- і відэаапаратура</t>
  </si>
  <si>
    <t>матарызаваны інструмент і абсталяванне                                             вагой больш за 10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</si>
</sst>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\ ###\ ##0.0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2" applyNumberFormat="0" applyAlignment="0" applyProtection="0"/>
    <xf numFmtId="0" fontId="17" fillId="6" borderId="13" applyNumberFormat="0" applyAlignment="0" applyProtection="0"/>
    <xf numFmtId="0" fontId="18" fillId="6" borderId="12" applyNumberFormat="0" applyAlignment="0" applyProtection="0"/>
    <xf numFmtId="0" fontId="19" fillId="0" borderId="14" applyNumberFormat="0" applyFill="0" applyAlignment="0" applyProtection="0"/>
    <xf numFmtId="0" fontId="20" fillId="7" borderId="15" applyNumberFormat="0" applyAlignment="0" applyProtection="0"/>
    <xf numFmtId="0" fontId="7" fillId="0" borderId="0" applyNumberFormat="0" applyFill="0" applyBorder="0" applyAlignment="0" applyProtection="0"/>
    <xf numFmtId="0" fontId="8" fillId="8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</cellStyleXfs>
  <cellXfs count="79">
    <xf numFmtId="0" fontId="0" fillId="0" borderId="0" xfId="0"/>
    <xf numFmtId="0" fontId="0" fillId="0" borderId="2" xfId="0" applyBorder="1"/>
    <xf numFmtId="0" fontId="0" fillId="0" borderId="0" xfId="0" applyBorder="1"/>
    <xf numFmtId="0" fontId="5" fillId="0" borderId="0" xfId="0" applyFont="1" applyFill="1" applyBorder="1" applyAlignment="1">
      <alignment wrapText="1"/>
    </xf>
    <xf numFmtId="165" fontId="0" fillId="0" borderId="0" xfId="0" applyNumberFormat="1"/>
    <xf numFmtId="165" fontId="0" fillId="0" borderId="0" xfId="0" applyNumberFormat="1" applyBorder="1"/>
    <xf numFmtId="0" fontId="1" fillId="0" borderId="2" xfId="0" applyFont="1" applyFill="1" applyBorder="1" applyAlignment="1">
      <alignment horizontal="left" wrapText="1" indent="2"/>
    </xf>
    <xf numFmtId="166" fontId="1" fillId="0" borderId="5" xfId="0" applyNumberFormat="1" applyFont="1" applyFill="1" applyBorder="1" applyAlignment="1">
      <alignment horizontal="right" wrapText="1" indent="2"/>
    </xf>
    <xf numFmtId="164" fontId="1" fillId="0" borderId="5" xfId="0" applyNumberFormat="1" applyFont="1" applyFill="1" applyBorder="1" applyAlignment="1">
      <alignment horizontal="right" wrapText="1" indent="2"/>
    </xf>
    <xf numFmtId="165" fontId="0" fillId="0" borderId="0" xfId="0" applyNumberFormat="1" applyFill="1"/>
    <xf numFmtId="0" fontId="0" fillId="0" borderId="0" xfId="0" applyFill="1"/>
    <xf numFmtId="166" fontId="1" fillId="0" borderId="6" xfId="0" applyNumberFormat="1" applyFont="1" applyFill="1" applyBorder="1" applyAlignment="1">
      <alignment horizontal="right" wrapText="1" indent="2"/>
    </xf>
    <xf numFmtId="164" fontId="1" fillId="0" borderId="6" xfId="0" applyNumberFormat="1" applyFont="1" applyFill="1" applyBorder="1" applyAlignment="1">
      <alignment horizontal="right" wrapText="1" indent="2"/>
    </xf>
    <xf numFmtId="166" fontId="6" fillId="0" borderId="5" xfId="0" applyNumberFormat="1" applyFont="1" applyFill="1" applyBorder="1" applyAlignment="1">
      <alignment horizontal="right" wrapText="1" indent="2"/>
    </xf>
    <xf numFmtId="0" fontId="0" fillId="0" borderId="5" xfId="0" applyFill="1" applyBorder="1"/>
    <xf numFmtId="164" fontId="6" fillId="0" borderId="5" xfId="0" applyNumberFormat="1" applyFont="1" applyFill="1" applyBorder="1" applyAlignment="1">
      <alignment horizontal="right" wrapText="1" indent="2"/>
    </xf>
    <xf numFmtId="0" fontId="7" fillId="0" borderId="0" xfId="0" applyFont="1" applyFill="1"/>
    <xf numFmtId="0" fontId="1" fillId="0" borderId="0" xfId="0" applyFont="1" applyFill="1" applyBorder="1" applyAlignment="1">
      <alignment horizontal="left" wrapText="1" indent="2"/>
    </xf>
    <xf numFmtId="166" fontId="1" fillId="0" borderId="0" xfId="0" applyNumberFormat="1" applyFont="1" applyFill="1" applyBorder="1" applyAlignment="1">
      <alignment horizontal="right" wrapText="1" indent="2"/>
    </xf>
    <xf numFmtId="164" fontId="1" fillId="0" borderId="0" xfId="0" applyNumberFormat="1" applyFont="1" applyFill="1" applyBorder="1" applyAlignment="1">
      <alignment horizontal="right" wrapText="1" indent="2"/>
    </xf>
    <xf numFmtId="0" fontId="0" fillId="0" borderId="0" xfId="0" applyFill="1" applyBorder="1"/>
    <xf numFmtId="165" fontId="7" fillId="0" borderId="0" xfId="0" applyNumberFormat="1" applyFont="1" applyFill="1"/>
    <xf numFmtId="0" fontId="1" fillId="0" borderId="0" xfId="0" applyFont="1" applyFill="1" applyBorder="1" applyAlignment="1">
      <alignment horizontal="left" wrapText="1" indent="1"/>
    </xf>
    <xf numFmtId="164" fontId="1" fillId="0" borderId="0" xfId="0" applyNumberFormat="1" applyFont="1" applyFill="1" applyBorder="1" applyAlignment="1">
      <alignment horizontal="right" wrapText="1" indent="3"/>
    </xf>
    <xf numFmtId="0" fontId="0" fillId="0" borderId="0" xfId="0" applyFont="1" applyFill="1"/>
    <xf numFmtId="165" fontId="1" fillId="0" borderId="18" xfId="0" applyNumberFormat="1" applyFont="1" applyFill="1" applyBorder="1" applyAlignment="1">
      <alignment horizontal="right" wrapText="1" indent="2"/>
    </xf>
    <xf numFmtId="164" fontId="1" fillId="0" borderId="18" xfId="0" applyNumberFormat="1" applyFont="1" applyFill="1" applyBorder="1" applyAlignment="1">
      <alignment horizontal="right" wrapText="1" indent="2"/>
    </xf>
    <xf numFmtId="0" fontId="2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165" fontId="1" fillId="0" borderId="0" xfId="0" applyNumberFormat="1" applyFont="1" applyFill="1" applyBorder="1" applyAlignment="1">
      <alignment horizontal="right" wrapText="1" indent="1"/>
    </xf>
    <xf numFmtId="164" fontId="1" fillId="0" borderId="0" xfId="0" applyNumberFormat="1" applyFont="1" applyFill="1" applyBorder="1" applyAlignment="1">
      <alignment horizontal="right" wrapText="1" indent="1"/>
    </xf>
    <xf numFmtId="0" fontId="1" fillId="0" borderId="0" xfId="0" applyFont="1" applyFill="1" applyBorder="1" applyAlignment="1">
      <alignment horizontal="right" wrapText="1"/>
    </xf>
    <xf numFmtId="0" fontId="1" fillId="0" borderId="7" xfId="0" applyFont="1" applyBorder="1" applyAlignment="1">
      <alignment horizontal="center" vertical="top" wrapText="1"/>
    </xf>
    <xf numFmtId="0" fontId="24" fillId="0" borderId="2" xfId="0" applyFont="1" applyFill="1" applyBorder="1" applyAlignment="1">
      <alignment horizontal="left" wrapText="1" inden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right" wrapText="1" indent="5"/>
    </xf>
    <xf numFmtId="0" fontId="0" fillId="0" borderId="5" xfId="0" applyFill="1" applyBorder="1" applyAlignment="1">
      <alignment horizontal="right" indent="5"/>
    </xf>
    <xf numFmtId="164" fontId="6" fillId="0" borderId="5" xfId="0" applyNumberFormat="1" applyFont="1" applyFill="1" applyBorder="1" applyAlignment="1">
      <alignment horizontal="right" wrapText="1" indent="5"/>
    </xf>
    <xf numFmtId="164" fontId="1" fillId="0" borderId="5" xfId="0" applyNumberFormat="1" applyFont="1" applyFill="1" applyBorder="1" applyAlignment="1">
      <alignment horizontal="right" wrapText="1" indent="5"/>
    </xf>
    <xf numFmtId="164" fontId="1" fillId="0" borderId="6" xfId="0" applyNumberFormat="1" applyFont="1" applyFill="1" applyBorder="1" applyAlignment="1">
      <alignment horizontal="right" wrapText="1" indent="5"/>
    </xf>
    <xf numFmtId="166" fontId="6" fillId="0" borderId="4" xfId="0" applyNumberFormat="1" applyFont="1" applyFill="1" applyBorder="1" applyAlignment="1">
      <alignment horizontal="right" wrapText="1" indent="3"/>
    </xf>
    <xf numFmtId="0" fontId="0" fillId="0" borderId="5" xfId="0" applyFill="1" applyBorder="1" applyAlignment="1">
      <alignment horizontal="right" indent="3"/>
    </xf>
    <xf numFmtId="166" fontId="6" fillId="0" borderId="5" xfId="0" applyNumberFormat="1" applyFont="1" applyFill="1" applyBorder="1" applyAlignment="1">
      <alignment horizontal="right" wrapText="1" indent="3"/>
    </xf>
    <xf numFmtId="166" fontId="1" fillId="0" borderId="5" xfId="0" applyNumberFormat="1" applyFont="1" applyFill="1" applyBorder="1" applyAlignment="1">
      <alignment horizontal="right" wrapText="1" indent="3"/>
    </xf>
    <xf numFmtId="166" fontId="1" fillId="0" borderId="6" xfId="0" applyNumberFormat="1" applyFont="1" applyFill="1" applyBorder="1" applyAlignment="1">
      <alignment horizontal="right" wrapText="1" indent="3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 indent="2"/>
    </xf>
    <xf numFmtId="0" fontId="6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1"/>
    </xf>
    <xf numFmtId="0" fontId="25" fillId="0" borderId="2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 indent="2"/>
    </xf>
    <xf numFmtId="0" fontId="24" fillId="0" borderId="2" xfId="0" applyFont="1" applyBorder="1" applyAlignment="1">
      <alignment horizontal="left" wrapText="1" indent="2"/>
    </xf>
    <xf numFmtId="0" fontId="24" fillId="0" borderId="2" xfId="0" applyFont="1" applyFill="1" applyBorder="1" applyAlignment="1">
      <alignment horizontal="left" wrapText="1" indent="2"/>
    </xf>
    <xf numFmtId="0" fontId="24" fillId="0" borderId="2" xfId="0" applyFont="1" applyBorder="1" applyAlignment="1">
      <alignment horizontal="left" wrapText="1" indent="1"/>
    </xf>
    <xf numFmtId="0" fontId="24" fillId="0" borderId="2" xfId="0" applyFont="1" applyFill="1" applyBorder="1" applyAlignment="1">
      <alignment horizontal="left" wrapText="1" indent="4"/>
    </xf>
    <xf numFmtId="0" fontId="24" fillId="0" borderId="2" xfId="0" applyFont="1" applyFill="1" applyBorder="1" applyAlignment="1">
      <alignment horizontal="left" wrapText="1" indent="5"/>
    </xf>
    <xf numFmtId="166" fontId="1" fillId="0" borderId="19" xfId="0" applyNumberFormat="1" applyFont="1" applyFill="1" applyBorder="1" applyAlignment="1">
      <alignment horizontal="right" wrapText="1" indent="3"/>
    </xf>
    <xf numFmtId="0" fontId="1" fillId="0" borderId="5" xfId="0" applyFont="1" applyFill="1" applyBorder="1" applyAlignment="1">
      <alignment horizontal="left" wrapText="1" indent="2"/>
    </xf>
    <xf numFmtId="0" fontId="24" fillId="0" borderId="5" xfId="0" applyFont="1" applyFill="1" applyBorder="1" applyAlignment="1">
      <alignment horizontal="left" wrapText="1" indent="2"/>
    </xf>
    <xf numFmtId="0" fontId="24" fillId="0" borderId="5" xfId="0" applyFont="1" applyFill="1" applyBorder="1" applyAlignment="1">
      <alignment horizontal="left" wrapText="1" indent="1"/>
    </xf>
    <xf numFmtId="0" fontId="24" fillId="0" borderId="5" xfId="0" applyFont="1" applyBorder="1" applyAlignment="1">
      <alignment horizontal="left" wrapText="1" indent="1"/>
    </xf>
    <xf numFmtId="0" fontId="24" fillId="0" borderId="6" xfId="0" applyFont="1" applyFill="1" applyBorder="1" applyAlignment="1">
      <alignment horizontal="left" wrapText="1" indent="2"/>
    </xf>
    <xf numFmtId="0" fontId="24" fillId="0" borderId="2" xfId="0" applyFont="1" applyBorder="1" applyAlignment="1">
      <alignment horizontal="left" vertical="center" wrapText="1" indent="1"/>
    </xf>
    <xf numFmtId="166" fontId="1" fillId="0" borderId="19" xfId="0" applyNumberFormat="1" applyFont="1" applyFill="1" applyBorder="1" applyAlignment="1">
      <alignment horizontal="right" wrapText="1" indent="2"/>
    </xf>
    <xf numFmtId="0" fontId="24" fillId="0" borderId="5" xfId="0" applyFont="1" applyBorder="1" applyAlignment="1">
      <alignment horizontal="left" wrapText="1" indent="2"/>
    </xf>
    <xf numFmtId="0" fontId="1" fillId="0" borderId="5" xfId="0" applyFont="1" applyBorder="1" applyAlignment="1">
      <alignment horizontal="left" wrapText="1" indent="1"/>
    </xf>
    <xf numFmtId="0" fontId="1" fillId="0" borderId="5" xfId="0" applyFont="1" applyBorder="1" applyAlignment="1">
      <alignment horizontal="left" wrapText="1" indent="2"/>
    </xf>
    <xf numFmtId="0" fontId="1" fillId="0" borderId="5" xfId="0" applyFont="1" applyBorder="1" applyAlignment="1">
      <alignment horizontal="left" wrapText="1" indent="4"/>
    </xf>
    <xf numFmtId="0" fontId="1" fillId="0" borderId="6" xfId="0" applyFont="1" applyBorder="1" applyAlignment="1">
      <alignment horizontal="left" wrapText="1" indent="2"/>
    </xf>
    <xf numFmtId="0" fontId="24" fillId="0" borderId="2" xfId="0" applyFont="1" applyBorder="1" applyAlignment="1">
      <alignment horizontal="left" wrapText="1" indent="4"/>
    </xf>
    <xf numFmtId="0" fontId="24" fillId="0" borderId="2" xfId="0" applyFont="1" applyBorder="1" applyAlignment="1">
      <alignment horizontal="left" vertical="top" wrapText="1" indent="1"/>
    </xf>
    <xf numFmtId="0" fontId="24" fillId="0" borderId="6" xfId="0" applyFont="1" applyBorder="1" applyAlignment="1">
      <alignment horizontal="left" wrapText="1" indent="1"/>
    </xf>
    <xf numFmtId="0" fontId="24" fillId="0" borderId="2" xfId="0" applyFont="1" applyFill="1" applyBorder="1" applyAlignment="1">
      <alignment horizontal="left" wrapText="1" indent="3"/>
    </xf>
    <xf numFmtId="0" fontId="24" fillId="0" borderId="2" xfId="0" applyFont="1" applyBorder="1" applyAlignment="1">
      <alignment horizontal="left" wrapText="1" indent="3"/>
    </xf>
    <xf numFmtId="0" fontId="24" fillId="0" borderId="8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82" workbookViewId="0">
      <selection activeCell="A52" sqref="A52"/>
    </sheetView>
  </sheetViews>
  <sheetFormatPr defaultRowHeight="15" x14ac:dyDescent="0.25"/>
  <cols>
    <col min="1" max="1" width="54" style="1" customWidth="1"/>
    <col min="2" max="2" width="19.42578125" customWidth="1"/>
    <col min="3" max="3" width="16.42578125" customWidth="1"/>
    <col min="4" max="4" width="16.5703125" style="4" hidden="1" customWidth="1"/>
    <col min="5" max="11" width="9.140625" hidden="1" customWidth="1"/>
  </cols>
  <sheetData>
    <row r="1" spans="1:11" ht="31.5" customHeight="1" x14ac:dyDescent="0.25">
      <c r="A1" s="77" t="s">
        <v>108</v>
      </c>
      <c r="B1" s="77"/>
      <c r="C1" s="77"/>
    </row>
    <row r="2" spans="1:11" ht="9" customHeight="1" x14ac:dyDescent="0.25">
      <c r="A2" s="2"/>
    </row>
    <row r="3" spans="1:11" ht="52.5" customHeight="1" x14ac:dyDescent="0.25">
      <c r="A3" s="34"/>
      <c r="B3" s="32" t="s">
        <v>160</v>
      </c>
      <c r="C3" s="35" t="s">
        <v>47</v>
      </c>
    </row>
    <row r="4" spans="1:11" s="10" customFormat="1" ht="18" customHeight="1" x14ac:dyDescent="0.25">
      <c r="A4" s="51" t="s">
        <v>4</v>
      </c>
      <c r="B4" s="41">
        <v>2661030.7999999998</v>
      </c>
      <c r="C4" s="36">
        <v>100</v>
      </c>
      <c r="D4" s="9">
        <v>1583778</v>
      </c>
      <c r="E4" s="10">
        <v>100</v>
      </c>
      <c r="F4" s="10">
        <f>ROUND(D4/1000,1)</f>
        <v>1583.8</v>
      </c>
      <c r="G4" s="10">
        <v>1583.8</v>
      </c>
      <c r="I4" s="10">
        <v>100</v>
      </c>
    </row>
    <row r="5" spans="1:11" s="10" customFormat="1" ht="15.75" customHeight="1" x14ac:dyDescent="0.25">
      <c r="A5" s="52" t="s">
        <v>5</v>
      </c>
      <c r="B5" s="42"/>
      <c r="C5" s="37"/>
      <c r="D5" s="9"/>
      <c r="H5" s="10">
        <f>SUM(G8:G91)-G16-G22-G23-G26-G25-G28-G29-G39-G53</f>
        <v>182.4</v>
      </c>
      <c r="J5" s="10">
        <f>SUM(I8:I91)</f>
        <v>11.399999999999999</v>
      </c>
    </row>
    <row r="6" spans="1:11" s="10" customFormat="1" ht="15" customHeight="1" x14ac:dyDescent="0.25">
      <c r="A6" s="51" t="s">
        <v>6</v>
      </c>
      <c r="B6" s="43">
        <v>305068.7</v>
      </c>
      <c r="C6" s="38">
        <v>11.5</v>
      </c>
      <c r="D6" s="9">
        <v>194586.4</v>
      </c>
      <c r="E6" s="10">
        <v>12.3</v>
      </c>
      <c r="F6" s="10">
        <f t="shared" ref="F6:F112" si="0">ROUND(D6/1000,1)</f>
        <v>194.6</v>
      </c>
      <c r="G6" s="10">
        <v>194.6</v>
      </c>
      <c r="I6" s="10">
        <v>12.3</v>
      </c>
      <c r="K6" s="10">
        <f>D6/1583778*100</f>
        <v>12.286216881406359</v>
      </c>
    </row>
    <row r="7" spans="1:11" s="10" customFormat="1" ht="14.25" customHeight="1" x14ac:dyDescent="0.25">
      <c r="A7" s="53" t="s">
        <v>7</v>
      </c>
      <c r="B7" s="42"/>
      <c r="C7" s="37"/>
      <c r="D7" s="9"/>
      <c r="K7" s="10">
        <f t="shared" ref="K7:K115" si="1">D7/1583778*100</f>
        <v>0</v>
      </c>
    </row>
    <row r="8" spans="1:11" s="10" customFormat="1" ht="17.100000000000001" customHeight="1" x14ac:dyDescent="0.25">
      <c r="A8" s="33" t="s">
        <v>8</v>
      </c>
      <c r="B8" s="44">
        <v>18365</v>
      </c>
      <c r="C8" s="39">
        <v>0.7</v>
      </c>
      <c r="D8" s="9">
        <v>10735.1</v>
      </c>
      <c r="E8" s="10">
        <v>0.7</v>
      </c>
      <c r="F8" s="10">
        <f t="shared" si="0"/>
        <v>10.7</v>
      </c>
      <c r="G8" s="10">
        <v>10.7</v>
      </c>
      <c r="I8" s="10">
        <v>0.7</v>
      </c>
      <c r="K8" s="10">
        <f t="shared" si="1"/>
        <v>0.67781595652926108</v>
      </c>
    </row>
    <row r="9" spans="1:11" s="10" customFormat="1" ht="17.100000000000001" customHeight="1" x14ac:dyDescent="0.25">
      <c r="A9" s="33" t="s">
        <v>9</v>
      </c>
      <c r="B9" s="44">
        <v>17209.400000000001</v>
      </c>
      <c r="C9" s="39">
        <v>0.6</v>
      </c>
      <c r="D9" s="9">
        <v>11688.9</v>
      </c>
      <c r="E9" s="10">
        <v>0.7</v>
      </c>
      <c r="F9" s="10">
        <f t="shared" si="0"/>
        <v>11.7</v>
      </c>
      <c r="G9" s="10">
        <v>11.7</v>
      </c>
      <c r="I9" s="10">
        <v>0.7</v>
      </c>
      <c r="K9" s="10">
        <f t="shared" si="1"/>
        <v>0.73803904335077264</v>
      </c>
    </row>
    <row r="10" spans="1:11" s="10" customFormat="1" ht="17.100000000000001" customHeight="1" x14ac:dyDescent="0.25">
      <c r="A10" s="54" t="s">
        <v>10</v>
      </c>
      <c r="B10" s="44">
        <v>1582</v>
      </c>
      <c r="C10" s="39">
        <v>0.1</v>
      </c>
      <c r="D10" s="9"/>
    </row>
    <row r="11" spans="1:11" s="10" customFormat="1" ht="17.100000000000001" customHeight="1" x14ac:dyDescent="0.25">
      <c r="A11" s="55" t="s">
        <v>29</v>
      </c>
      <c r="B11" s="44">
        <v>14770.5</v>
      </c>
      <c r="C11" s="39">
        <v>0.6</v>
      </c>
      <c r="D11" s="9">
        <v>7400.1</v>
      </c>
      <c r="E11" s="10">
        <v>0.5</v>
      </c>
      <c r="F11" s="10">
        <f t="shared" si="0"/>
        <v>7.4</v>
      </c>
      <c r="G11" s="10">
        <v>7.4</v>
      </c>
      <c r="I11" s="10">
        <v>0.5</v>
      </c>
      <c r="K11" s="10">
        <f t="shared" si="1"/>
        <v>0.46724351518962887</v>
      </c>
    </row>
    <row r="12" spans="1:11" s="10" customFormat="1" ht="17.100000000000001" customHeight="1" x14ac:dyDescent="0.25">
      <c r="A12" s="54" t="s">
        <v>11</v>
      </c>
      <c r="B12" s="44">
        <v>8359.2999999999993</v>
      </c>
      <c r="C12" s="39">
        <v>0.3</v>
      </c>
      <c r="D12" s="9"/>
    </row>
    <row r="13" spans="1:11" s="10" customFormat="1" ht="15" customHeight="1" x14ac:dyDescent="0.25">
      <c r="A13" s="56" t="s">
        <v>12</v>
      </c>
      <c r="B13" s="44">
        <v>5370.5</v>
      </c>
      <c r="C13" s="39">
        <v>0.2</v>
      </c>
      <c r="D13" s="9"/>
    </row>
    <row r="14" spans="1:11" s="10" customFormat="1" ht="17.100000000000001" customHeight="1" x14ac:dyDescent="0.25">
      <c r="A14" s="54" t="s">
        <v>13</v>
      </c>
      <c r="B14" s="44">
        <v>6411.2</v>
      </c>
      <c r="C14" s="39">
        <v>0.3</v>
      </c>
      <c r="D14" s="9"/>
    </row>
    <row r="15" spans="1:11" s="10" customFormat="1" ht="17.100000000000001" customHeight="1" x14ac:dyDescent="0.25">
      <c r="A15" s="33" t="s">
        <v>14</v>
      </c>
      <c r="B15" s="44">
        <v>43008.6</v>
      </c>
      <c r="C15" s="39">
        <v>1.6</v>
      </c>
      <c r="D15" s="9">
        <v>27133.7</v>
      </c>
      <c r="E15" s="10">
        <v>1.7</v>
      </c>
      <c r="F15" s="10">
        <f t="shared" si="0"/>
        <v>27.1</v>
      </c>
      <c r="G15" s="10">
        <v>27.1</v>
      </c>
      <c r="I15" s="10">
        <v>1.7</v>
      </c>
      <c r="K15" s="10">
        <f t="shared" si="1"/>
        <v>1.7132262223619725</v>
      </c>
    </row>
    <row r="16" spans="1:11" s="10" customFormat="1" ht="16.5" customHeight="1" x14ac:dyDescent="0.25">
      <c r="A16" s="54" t="s">
        <v>15</v>
      </c>
      <c r="B16" s="44">
        <v>19604.099999999999</v>
      </c>
      <c r="C16" s="39">
        <v>0.7</v>
      </c>
      <c r="D16" s="9">
        <v>11893</v>
      </c>
      <c r="E16" s="10">
        <v>0.8</v>
      </c>
      <c r="F16" s="10">
        <f t="shared" si="0"/>
        <v>11.9</v>
      </c>
      <c r="G16" s="10">
        <v>11.9</v>
      </c>
      <c r="K16" s="10">
        <f t="shared" si="1"/>
        <v>0.75092595048043342</v>
      </c>
    </row>
    <row r="17" spans="1:11" s="10" customFormat="1" ht="17.100000000000001" customHeight="1" x14ac:dyDescent="0.25">
      <c r="A17" s="56" t="s">
        <v>16</v>
      </c>
      <c r="B17" s="44">
        <v>3169.1</v>
      </c>
      <c r="C17" s="39">
        <v>0.1</v>
      </c>
      <c r="D17" s="9"/>
    </row>
    <row r="18" spans="1:11" s="10" customFormat="1" ht="17.100000000000001" customHeight="1" x14ac:dyDescent="0.25">
      <c r="A18" s="57" t="s">
        <v>17</v>
      </c>
      <c r="B18" s="44">
        <v>1803.1</v>
      </c>
      <c r="C18" s="39">
        <v>0.1</v>
      </c>
      <c r="D18" s="9"/>
    </row>
    <row r="19" spans="1:11" s="10" customFormat="1" ht="17.100000000000001" customHeight="1" x14ac:dyDescent="0.25">
      <c r="A19" s="57" t="s">
        <v>18</v>
      </c>
      <c r="B19" s="44">
        <v>956.1</v>
      </c>
      <c r="C19" s="39">
        <v>0</v>
      </c>
      <c r="D19" s="9"/>
    </row>
    <row r="20" spans="1:11" s="10" customFormat="1" ht="17.100000000000001" customHeight="1" x14ac:dyDescent="0.25">
      <c r="A20" s="56" t="s">
        <v>19</v>
      </c>
      <c r="B20" s="44">
        <v>8837.2000000000007</v>
      </c>
      <c r="C20" s="39">
        <v>0.3</v>
      </c>
      <c r="D20" s="9"/>
    </row>
    <row r="21" spans="1:11" s="10" customFormat="1" ht="17.100000000000001" customHeight="1" x14ac:dyDescent="0.25">
      <c r="A21" s="56" t="s">
        <v>20</v>
      </c>
      <c r="B21" s="44">
        <v>7597.8</v>
      </c>
      <c r="C21" s="39">
        <v>0.3</v>
      </c>
      <c r="D21" s="9"/>
    </row>
    <row r="22" spans="1:11" s="10" customFormat="1" ht="17.100000000000001" customHeight="1" x14ac:dyDescent="0.25">
      <c r="A22" s="54" t="s">
        <v>21</v>
      </c>
      <c r="B22" s="44">
        <v>23404.5</v>
      </c>
      <c r="C22" s="39">
        <v>0.9</v>
      </c>
      <c r="D22" s="9">
        <v>15240.7</v>
      </c>
      <c r="E22" s="10">
        <v>1</v>
      </c>
      <c r="F22" s="10">
        <f t="shared" si="0"/>
        <v>15.2</v>
      </c>
      <c r="G22" s="10">
        <v>15.2</v>
      </c>
      <c r="K22" s="10">
        <f t="shared" si="1"/>
        <v>0.96230027188153899</v>
      </c>
    </row>
    <row r="23" spans="1:11" s="10" customFormat="1" ht="17.100000000000001" customHeight="1" x14ac:dyDescent="0.25">
      <c r="A23" s="56" t="s">
        <v>22</v>
      </c>
      <c r="B23" s="44">
        <v>1304.7</v>
      </c>
      <c r="C23" s="39">
        <v>0</v>
      </c>
      <c r="D23" s="9">
        <v>869.1</v>
      </c>
      <c r="E23" s="10">
        <v>0.1</v>
      </c>
      <c r="F23" s="10">
        <f t="shared" si="0"/>
        <v>0.9</v>
      </c>
      <c r="G23" s="10">
        <v>0.9</v>
      </c>
      <c r="K23" s="10">
        <f t="shared" si="1"/>
        <v>5.4875115072945832E-2</v>
      </c>
    </row>
    <row r="24" spans="1:11" s="10" customFormat="1" ht="17.100000000000001" customHeight="1" x14ac:dyDescent="0.25">
      <c r="A24" s="33" t="s">
        <v>23</v>
      </c>
      <c r="B24" s="44">
        <v>25428.1</v>
      </c>
      <c r="C24" s="39">
        <v>1</v>
      </c>
      <c r="D24" s="9">
        <v>8520.9</v>
      </c>
      <c r="E24" s="10">
        <v>0.5</v>
      </c>
      <c r="F24" s="10">
        <f t="shared" si="0"/>
        <v>8.5</v>
      </c>
      <c r="G24" s="10">
        <v>8.5</v>
      </c>
      <c r="I24" s="10">
        <v>0.5</v>
      </c>
      <c r="K24" s="10">
        <f t="shared" si="1"/>
        <v>0.53801100911870214</v>
      </c>
    </row>
    <row r="25" spans="1:11" s="10" customFormat="1" ht="17.100000000000001" customHeight="1" x14ac:dyDescent="0.25">
      <c r="A25" s="54" t="s">
        <v>24</v>
      </c>
      <c r="B25" s="44">
        <v>16563.3</v>
      </c>
      <c r="C25" s="39">
        <v>0.6</v>
      </c>
      <c r="D25" s="9">
        <v>6804</v>
      </c>
      <c r="E25" s="10">
        <v>0.4</v>
      </c>
      <c r="F25" s="10">
        <f t="shared" si="0"/>
        <v>6.8</v>
      </c>
      <c r="G25" s="10">
        <v>6.8</v>
      </c>
      <c r="K25" s="10">
        <f t="shared" si="1"/>
        <v>0.42960566443024206</v>
      </c>
    </row>
    <row r="26" spans="1:11" s="10" customFormat="1" ht="15" customHeight="1" x14ac:dyDescent="0.25">
      <c r="A26" s="56" t="s">
        <v>30</v>
      </c>
      <c r="B26" s="44">
        <v>4185.1000000000004</v>
      </c>
      <c r="C26" s="39">
        <v>0.2</v>
      </c>
      <c r="D26" s="9">
        <v>2543.6</v>
      </c>
      <c r="E26" s="10">
        <v>0.2</v>
      </c>
      <c r="F26" s="10">
        <f t="shared" si="0"/>
        <v>2.5</v>
      </c>
      <c r="G26" s="10">
        <v>2.5</v>
      </c>
      <c r="K26" s="10">
        <f t="shared" si="1"/>
        <v>0.16060331687900703</v>
      </c>
    </row>
    <row r="27" spans="1:11" s="10" customFormat="1" ht="18" customHeight="1" x14ac:dyDescent="0.25">
      <c r="A27" s="55" t="s">
        <v>25</v>
      </c>
      <c r="B27" s="44">
        <v>13747.6</v>
      </c>
      <c r="C27" s="39">
        <v>0.5</v>
      </c>
      <c r="D27" s="9">
        <v>10238.799999999999</v>
      </c>
      <c r="E27" s="16">
        <v>0.7</v>
      </c>
      <c r="F27" s="10">
        <f t="shared" si="0"/>
        <v>10.199999999999999</v>
      </c>
      <c r="G27" s="10">
        <v>10.199999999999999</v>
      </c>
      <c r="I27" s="10">
        <v>0.6</v>
      </c>
      <c r="K27" s="10">
        <f t="shared" si="1"/>
        <v>0.64647949396948312</v>
      </c>
    </row>
    <row r="28" spans="1:11" s="10" customFormat="1" ht="18" customHeight="1" x14ac:dyDescent="0.25">
      <c r="A28" s="53" t="s">
        <v>26</v>
      </c>
      <c r="B28" s="44">
        <v>2820.5</v>
      </c>
      <c r="C28" s="39">
        <v>0.1</v>
      </c>
      <c r="D28" s="9">
        <v>4651.8999999999996</v>
      </c>
      <c r="E28" s="10">
        <v>0.3</v>
      </c>
      <c r="F28" s="10">
        <f t="shared" si="0"/>
        <v>4.7</v>
      </c>
      <c r="G28" s="10">
        <v>4.7</v>
      </c>
      <c r="K28" s="10">
        <f t="shared" si="1"/>
        <v>0.29372172109980055</v>
      </c>
    </row>
    <row r="29" spans="1:11" s="10" customFormat="1" ht="18" customHeight="1" x14ac:dyDescent="0.25">
      <c r="A29" s="54" t="s">
        <v>27</v>
      </c>
      <c r="B29" s="44">
        <v>10927.1</v>
      </c>
      <c r="C29" s="39">
        <v>0.4</v>
      </c>
      <c r="D29" s="9">
        <v>5586.9</v>
      </c>
      <c r="E29" s="10">
        <v>0.4</v>
      </c>
      <c r="F29" s="10">
        <f t="shared" si="0"/>
        <v>5.6</v>
      </c>
      <c r="G29" s="10">
        <v>5.6</v>
      </c>
      <c r="K29" s="10">
        <f t="shared" si="1"/>
        <v>0.35275777286968246</v>
      </c>
    </row>
    <row r="30" spans="1:11" s="10" customFormat="1" ht="18" customHeight="1" x14ac:dyDescent="0.25">
      <c r="A30" s="33" t="s">
        <v>28</v>
      </c>
      <c r="B30" s="44">
        <v>12765.9</v>
      </c>
      <c r="C30" s="39">
        <v>0.5</v>
      </c>
      <c r="D30" s="9">
        <v>8160.7</v>
      </c>
      <c r="E30" s="10">
        <v>0.5</v>
      </c>
      <c r="F30" s="10">
        <f t="shared" si="0"/>
        <v>8.1999999999999993</v>
      </c>
      <c r="G30" s="10">
        <v>8.1999999999999993</v>
      </c>
      <c r="I30" s="10">
        <v>0.5</v>
      </c>
      <c r="K30" s="10">
        <f t="shared" si="1"/>
        <v>0.51526792265077559</v>
      </c>
    </row>
    <row r="31" spans="1:11" s="10" customFormat="1" ht="18" customHeight="1" x14ac:dyDescent="0.25">
      <c r="A31" s="50" t="s">
        <v>31</v>
      </c>
      <c r="B31" s="44">
        <v>19398.900000000001</v>
      </c>
      <c r="C31" s="39">
        <v>0.7</v>
      </c>
      <c r="D31" s="9">
        <v>11862.5</v>
      </c>
      <c r="E31" s="10">
        <v>0.7</v>
      </c>
      <c r="F31" s="10">
        <f t="shared" si="0"/>
        <v>11.9</v>
      </c>
      <c r="G31" s="10">
        <v>11.9</v>
      </c>
      <c r="I31" s="10">
        <v>0.7</v>
      </c>
      <c r="K31" s="10">
        <f t="shared" si="1"/>
        <v>0.74900017552965126</v>
      </c>
    </row>
    <row r="32" spans="1:11" s="10" customFormat="1" ht="18" customHeight="1" x14ac:dyDescent="0.25">
      <c r="A32" s="6" t="s">
        <v>32</v>
      </c>
      <c r="B32" s="44">
        <v>2936.6</v>
      </c>
      <c r="C32" s="39">
        <v>0.1</v>
      </c>
      <c r="D32" s="9"/>
    </row>
    <row r="33" spans="1:11" s="10" customFormat="1" ht="18" customHeight="1" x14ac:dyDescent="0.25">
      <c r="A33" s="6" t="s">
        <v>33</v>
      </c>
      <c r="B33" s="44">
        <v>9752.1</v>
      </c>
      <c r="C33" s="39">
        <v>0.4</v>
      </c>
      <c r="D33" s="9"/>
    </row>
    <row r="34" spans="1:11" s="10" customFormat="1" ht="17.25" customHeight="1" x14ac:dyDescent="0.25">
      <c r="A34" s="6" t="s">
        <v>2</v>
      </c>
      <c r="B34" s="44">
        <v>1189.2</v>
      </c>
      <c r="C34" s="39">
        <v>0</v>
      </c>
      <c r="D34" s="9"/>
    </row>
    <row r="35" spans="1:11" s="10" customFormat="1" ht="15.75" customHeight="1" x14ac:dyDescent="0.25">
      <c r="A35" s="6" t="s">
        <v>34</v>
      </c>
      <c r="B35" s="44">
        <v>2816.5</v>
      </c>
      <c r="C35" s="39">
        <v>0.1</v>
      </c>
      <c r="D35" s="9"/>
    </row>
    <row r="36" spans="1:11" s="10" customFormat="1" ht="15.75" customHeight="1" x14ac:dyDescent="0.25">
      <c r="A36" s="6" t="s">
        <v>35</v>
      </c>
      <c r="B36" s="44">
        <v>2704.5</v>
      </c>
      <c r="C36" s="39">
        <v>0.1</v>
      </c>
      <c r="D36" s="9"/>
    </row>
    <row r="37" spans="1:11" s="10" customFormat="1" ht="18" customHeight="1" x14ac:dyDescent="0.25">
      <c r="A37" s="50" t="s">
        <v>36</v>
      </c>
      <c r="B37" s="44">
        <v>49789.599999999999</v>
      </c>
      <c r="C37" s="39">
        <v>1.9</v>
      </c>
      <c r="D37" s="9">
        <v>26704.5</v>
      </c>
      <c r="E37" s="10">
        <v>1.7</v>
      </c>
      <c r="F37" s="10">
        <f t="shared" si="0"/>
        <v>26.7</v>
      </c>
      <c r="G37" s="10">
        <v>26.7</v>
      </c>
      <c r="I37" s="10">
        <v>1.7</v>
      </c>
      <c r="K37" s="10">
        <f t="shared" si="1"/>
        <v>1.6861264646939156</v>
      </c>
    </row>
    <row r="38" spans="1:11" s="10" customFormat="1" ht="15" customHeight="1" x14ac:dyDescent="0.25">
      <c r="A38" s="6" t="s">
        <v>37</v>
      </c>
      <c r="B38" s="44">
        <v>1116.8</v>
      </c>
      <c r="C38" s="39">
        <v>0</v>
      </c>
      <c r="D38" s="9"/>
    </row>
    <row r="39" spans="1:11" s="10" customFormat="1" ht="15" customHeight="1" x14ac:dyDescent="0.25">
      <c r="A39" s="6" t="s">
        <v>0</v>
      </c>
      <c r="B39" s="44">
        <v>8424.4</v>
      </c>
      <c r="C39" s="39">
        <v>0.3</v>
      </c>
      <c r="D39" s="9">
        <v>7741.4</v>
      </c>
      <c r="E39" s="10">
        <v>0.5</v>
      </c>
      <c r="F39" s="10">
        <f t="shared" si="0"/>
        <v>7.7</v>
      </c>
      <c r="G39" s="10">
        <v>7.7</v>
      </c>
      <c r="K39" s="10">
        <f t="shared" si="1"/>
        <v>0.48879325258969375</v>
      </c>
    </row>
    <row r="40" spans="1:11" s="10" customFormat="1" ht="15" customHeight="1" x14ac:dyDescent="0.25">
      <c r="A40" s="6" t="s">
        <v>38</v>
      </c>
      <c r="B40" s="44">
        <v>4191.8999999999996</v>
      </c>
      <c r="C40" s="39">
        <v>0.2</v>
      </c>
      <c r="D40" s="9"/>
    </row>
    <row r="41" spans="1:11" s="10" customFormat="1" ht="15" customHeight="1" x14ac:dyDescent="0.25">
      <c r="A41" s="59" t="s">
        <v>39</v>
      </c>
      <c r="B41" s="58">
        <v>5253.2</v>
      </c>
      <c r="C41" s="39">
        <v>0.2</v>
      </c>
      <c r="D41" s="9"/>
    </row>
    <row r="42" spans="1:11" s="10" customFormat="1" ht="18" customHeight="1" x14ac:dyDescent="0.25">
      <c r="A42" s="60" t="s">
        <v>40</v>
      </c>
      <c r="B42" s="44">
        <v>2967.4</v>
      </c>
      <c r="C42" s="39">
        <v>0.1</v>
      </c>
      <c r="D42" s="9"/>
    </row>
    <row r="43" spans="1:11" s="10" customFormat="1" ht="18" customHeight="1" x14ac:dyDescent="0.25">
      <c r="A43" s="61" t="s">
        <v>41</v>
      </c>
      <c r="B43" s="44">
        <v>4916.1000000000004</v>
      </c>
      <c r="C43" s="39">
        <v>0.2</v>
      </c>
      <c r="D43" s="9">
        <v>3501</v>
      </c>
      <c r="E43" s="10">
        <v>0.2</v>
      </c>
      <c r="F43" s="10">
        <f t="shared" si="0"/>
        <v>3.5</v>
      </c>
      <c r="G43" s="10">
        <v>3.5</v>
      </c>
      <c r="I43" s="10">
        <v>0.2</v>
      </c>
      <c r="K43" s="10">
        <f t="shared" si="1"/>
        <v>0.22105370828487325</v>
      </c>
    </row>
    <row r="44" spans="1:11" s="10" customFormat="1" ht="18" customHeight="1" x14ac:dyDescent="0.25">
      <c r="A44" s="62" t="s">
        <v>42</v>
      </c>
      <c r="B44" s="44">
        <v>18237.099999999999</v>
      </c>
      <c r="C44" s="39">
        <v>0.7</v>
      </c>
      <c r="D44" s="9">
        <v>13605.5</v>
      </c>
      <c r="E44" s="10">
        <v>0.9</v>
      </c>
      <c r="F44" s="10">
        <f t="shared" si="0"/>
        <v>13.6</v>
      </c>
      <c r="G44" s="10">
        <v>13.6</v>
      </c>
      <c r="I44" s="10">
        <v>0.9</v>
      </c>
      <c r="K44" s="10">
        <f t="shared" si="1"/>
        <v>0.85905347845468238</v>
      </c>
    </row>
    <row r="45" spans="1:11" s="10" customFormat="1" ht="15.75" customHeight="1" x14ac:dyDescent="0.25">
      <c r="A45" s="60" t="s">
        <v>43</v>
      </c>
      <c r="B45" s="44">
        <v>9788.2999999999993</v>
      </c>
      <c r="C45" s="39">
        <v>0.4</v>
      </c>
      <c r="D45" s="9"/>
    </row>
    <row r="46" spans="1:11" s="10" customFormat="1" ht="16.5" customHeight="1" x14ac:dyDescent="0.25">
      <c r="A46" s="60" t="s">
        <v>3</v>
      </c>
      <c r="B46" s="44">
        <v>5708.4</v>
      </c>
      <c r="C46" s="39">
        <v>0.2</v>
      </c>
      <c r="D46" s="9"/>
    </row>
    <row r="47" spans="1:11" s="10" customFormat="1" ht="15" customHeight="1" x14ac:dyDescent="0.25">
      <c r="A47" s="60" t="s">
        <v>44</v>
      </c>
      <c r="B47" s="44">
        <v>1061.3</v>
      </c>
      <c r="C47" s="39">
        <v>0</v>
      </c>
      <c r="D47" s="9"/>
    </row>
    <row r="48" spans="1:11" s="10" customFormat="1" ht="15.75" customHeight="1" x14ac:dyDescent="0.25">
      <c r="A48" s="63" t="s">
        <v>45</v>
      </c>
      <c r="B48" s="45">
        <v>1679.1</v>
      </c>
      <c r="C48" s="40">
        <v>0.1</v>
      </c>
      <c r="D48" s="9"/>
    </row>
    <row r="49" spans="1:11" s="10" customFormat="1" ht="6.75" customHeight="1" x14ac:dyDescent="0.25">
      <c r="A49" s="17"/>
      <c r="C49" s="20"/>
      <c r="D49" s="9"/>
    </row>
    <row r="50" spans="1:11" s="10" customFormat="1" ht="17.25" customHeight="1" x14ac:dyDescent="0.25">
      <c r="A50" s="78" t="s">
        <v>46</v>
      </c>
      <c r="B50" s="78"/>
      <c r="C50" s="78"/>
      <c r="D50" s="9"/>
    </row>
    <row r="51" spans="1:11" s="10" customFormat="1" ht="55.5" customHeight="1" x14ac:dyDescent="0.25">
      <c r="A51" s="46"/>
      <c r="B51" s="32" t="s">
        <v>161</v>
      </c>
      <c r="C51" s="35" t="s">
        <v>47</v>
      </c>
      <c r="D51" s="9"/>
    </row>
    <row r="52" spans="1:11" s="10" customFormat="1" ht="17.100000000000001" customHeight="1" x14ac:dyDescent="0.25">
      <c r="A52" s="55" t="s">
        <v>48</v>
      </c>
      <c r="B52" s="7">
        <v>12698.2</v>
      </c>
      <c r="C52" s="8">
        <v>0.5</v>
      </c>
      <c r="D52" s="21">
        <v>10343</v>
      </c>
      <c r="E52" s="10">
        <v>0.7</v>
      </c>
      <c r="F52" s="10">
        <f t="shared" si="0"/>
        <v>10.3</v>
      </c>
      <c r="G52" s="10">
        <v>10.4</v>
      </c>
      <c r="I52" s="10">
        <v>0.7</v>
      </c>
      <c r="K52" s="10">
        <f t="shared" si="1"/>
        <v>0.65305869888330303</v>
      </c>
    </row>
    <row r="53" spans="1:11" s="10" customFormat="1" ht="17.100000000000001" customHeight="1" x14ac:dyDescent="0.25">
      <c r="A53" s="54" t="s">
        <v>49</v>
      </c>
      <c r="B53" s="7">
        <v>4552.3</v>
      </c>
      <c r="C53" s="8">
        <v>0.2</v>
      </c>
      <c r="D53" s="9">
        <v>4923.3</v>
      </c>
      <c r="E53" s="10">
        <v>0.3</v>
      </c>
      <c r="F53" s="10">
        <f t="shared" si="0"/>
        <v>4.9000000000000004</v>
      </c>
      <c r="G53" s="10">
        <v>4.9000000000000004</v>
      </c>
      <c r="K53" s="10">
        <f t="shared" si="1"/>
        <v>0.31085796115364656</v>
      </c>
    </row>
    <row r="54" spans="1:11" s="10" customFormat="1" ht="17.100000000000001" customHeight="1" x14ac:dyDescent="0.25">
      <c r="A54" s="54" t="s">
        <v>50</v>
      </c>
      <c r="B54" s="7">
        <v>2640.7</v>
      </c>
      <c r="C54" s="8">
        <v>0.1</v>
      </c>
      <c r="D54" s="9"/>
    </row>
    <row r="55" spans="1:11" s="10" customFormat="1" ht="18.75" customHeight="1" x14ac:dyDescent="0.25">
      <c r="A55" s="64" t="s">
        <v>60</v>
      </c>
      <c r="B55" s="7">
        <v>6467</v>
      </c>
      <c r="C55" s="8">
        <v>0.2</v>
      </c>
      <c r="D55" s="9">
        <v>10946.3</v>
      </c>
      <c r="E55" s="10">
        <v>0.7</v>
      </c>
      <c r="F55" s="10">
        <f t="shared" si="0"/>
        <v>10.9</v>
      </c>
      <c r="G55" s="10">
        <v>10.9</v>
      </c>
      <c r="I55" s="10">
        <v>0.7</v>
      </c>
      <c r="K55" s="10">
        <f t="shared" si="1"/>
        <v>0.69115115881139899</v>
      </c>
    </row>
    <row r="56" spans="1:11" s="10" customFormat="1" ht="18.75" customHeight="1" x14ac:dyDescent="0.25">
      <c r="A56" s="64" t="s">
        <v>51</v>
      </c>
      <c r="B56" s="7">
        <v>186.9</v>
      </c>
      <c r="C56" s="8">
        <v>0</v>
      </c>
      <c r="D56" s="9"/>
    </row>
    <row r="57" spans="1:11" s="10" customFormat="1" ht="17.100000000000001" customHeight="1" x14ac:dyDescent="0.25">
      <c r="A57" s="33" t="s">
        <v>52</v>
      </c>
      <c r="B57" s="7">
        <v>7517.8</v>
      </c>
      <c r="C57" s="8">
        <v>0.3</v>
      </c>
      <c r="D57" s="9">
        <v>8576.2999999999993</v>
      </c>
      <c r="E57" s="10">
        <v>0.5</v>
      </c>
      <c r="F57" s="10">
        <f t="shared" si="0"/>
        <v>8.6</v>
      </c>
      <c r="G57" s="10">
        <v>8.6</v>
      </c>
      <c r="I57" s="10">
        <v>0.5</v>
      </c>
      <c r="K57" s="10">
        <f t="shared" si="1"/>
        <v>0.54150897411127052</v>
      </c>
    </row>
    <row r="58" spans="1:11" s="10" customFormat="1" ht="17.100000000000001" customHeight="1" x14ac:dyDescent="0.25">
      <c r="A58" s="54" t="s">
        <v>53</v>
      </c>
      <c r="B58" s="7">
        <v>2089.5</v>
      </c>
      <c r="C58" s="8">
        <v>0.1</v>
      </c>
      <c r="D58" s="9"/>
    </row>
    <row r="59" spans="1:11" s="10" customFormat="1" ht="17.100000000000001" customHeight="1" x14ac:dyDescent="0.25">
      <c r="A59" s="54" t="s">
        <v>54</v>
      </c>
      <c r="B59" s="7">
        <v>259</v>
      </c>
      <c r="C59" s="8">
        <v>0</v>
      </c>
      <c r="D59" s="9"/>
    </row>
    <row r="60" spans="1:11" s="10" customFormat="1" ht="17.100000000000001" customHeight="1" x14ac:dyDescent="0.25">
      <c r="A60" s="33" t="s">
        <v>55</v>
      </c>
      <c r="B60" s="7">
        <v>5149.2</v>
      </c>
      <c r="C60" s="8">
        <v>0.2</v>
      </c>
      <c r="D60" s="9">
        <v>6334</v>
      </c>
      <c r="E60" s="10">
        <v>0.4</v>
      </c>
      <c r="F60" s="10">
        <f t="shared" si="0"/>
        <v>6.3</v>
      </c>
      <c r="G60" s="10">
        <v>6.3</v>
      </c>
      <c r="I60" s="10">
        <v>0.4</v>
      </c>
      <c r="K60" s="10">
        <f t="shared" si="1"/>
        <v>0.39992978813949931</v>
      </c>
    </row>
    <row r="61" spans="1:11" s="10" customFormat="1" ht="17.100000000000001" customHeight="1" x14ac:dyDescent="0.25">
      <c r="A61" s="55" t="s">
        <v>56</v>
      </c>
      <c r="B61" s="7">
        <v>405</v>
      </c>
      <c r="C61" s="8">
        <v>0</v>
      </c>
      <c r="D61" s="9">
        <v>376.1</v>
      </c>
      <c r="E61" s="10">
        <v>0</v>
      </c>
      <c r="F61" s="10">
        <f t="shared" si="0"/>
        <v>0.4</v>
      </c>
      <c r="G61" s="10">
        <v>0.4</v>
      </c>
      <c r="I61" s="10">
        <v>0</v>
      </c>
      <c r="K61" s="10">
        <f t="shared" si="1"/>
        <v>2.374701504882629E-2</v>
      </c>
    </row>
    <row r="62" spans="1:11" s="10" customFormat="1" ht="17.100000000000001" customHeight="1" x14ac:dyDescent="0.25">
      <c r="A62" s="33" t="s">
        <v>1</v>
      </c>
      <c r="B62" s="7">
        <v>3047.4</v>
      </c>
      <c r="C62" s="8">
        <v>0.1</v>
      </c>
      <c r="D62" s="9">
        <v>2168.8000000000002</v>
      </c>
      <c r="E62" s="10">
        <v>0.1</v>
      </c>
      <c r="F62" s="10">
        <f t="shared" si="0"/>
        <v>2.2000000000000002</v>
      </c>
      <c r="G62" s="10">
        <v>2.2000000000000002</v>
      </c>
      <c r="I62" s="10">
        <v>0.1</v>
      </c>
      <c r="K62" s="10">
        <f t="shared" si="1"/>
        <v>0.13693838404119771</v>
      </c>
    </row>
    <row r="63" spans="1:11" s="10" customFormat="1" ht="17.100000000000001" customHeight="1" x14ac:dyDescent="0.25">
      <c r="A63" s="33" t="s">
        <v>57</v>
      </c>
      <c r="B63" s="7">
        <v>4428.1000000000004</v>
      </c>
      <c r="C63" s="8">
        <v>0.2</v>
      </c>
      <c r="D63" s="9">
        <v>4077.8</v>
      </c>
      <c r="E63" s="10">
        <v>0.3</v>
      </c>
      <c r="F63" s="10">
        <f t="shared" si="0"/>
        <v>4.0999999999999996</v>
      </c>
      <c r="G63" s="10">
        <v>4.0999999999999996</v>
      </c>
      <c r="I63" s="10">
        <v>0.3</v>
      </c>
      <c r="K63" s="10">
        <f t="shared" si="1"/>
        <v>0.2574729539114699</v>
      </c>
    </row>
    <row r="64" spans="1:11" s="10" customFormat="1" ht="18.75" customHeight="1" x14ac:dyDescent="0.25">
      <c r="A64" s="33" t="s">
        <v>58</v>
      </c>
      <c r="B64" s="7">
        <v>27532.3</v>
      </c>
      <c r="C64" s="8">
        <v>1</v>
      </c>
      <c r="D64" s="9"/>
    </row>
    <row r="65" spans="1:4" s="10" customFormat="1" ht="18" customHeight="1" x14ac:dyDescent="0.25">
      <c r="A65" s="54" t="s">
        <v>61</v>
      </c>
      <c r="B65" s="7">
        <v>3110.5</v>
      </c>
      <c r="C65" s="8">
        <v>0.1</v>
      </c>
      <c r="D65" s="9"/>
    </row>
    <row r="66" spans="1:4" s="10" customFormat="1" ht="18" customHeight="1" x14ac:dyDescent="0.25">
      <c r="A66" s="54" t="s">
        <v>59</v>
      </c>
      <c r="B66" s="7">
        <v>1988.9</v>
      </c>
      <c r="C66" s="8">
        <v>0.1</v>
      </c>
      <c r="D66" s="9"/>
    </row>
    <row r="67" spans="1:4" s="10" customFormat="1" ht="20.25" customHeight="1" x14ac:dyDescent="0.25">
      <c r="A67" s="48" t="s">
        <v>62</v>
      </c>
      <c r="B67" s="13">
        <v>2355962.1</v>
      </c>
      <c r="C67" s="15">
        <v>88.5</v>
      </c>
      <c r="D67" s="9"/>
    </row>
    <row r="68" spans="1:4" s="10" customFormat="1" ht="13.5" customHeight="1" x14ac:dyDescent="0.25">
      <c r="A68" s="49" t="s">
        <v>7</v>
      </c>
      <c r="C68" s="14"/>
      <c r="D68" s="9"/>
    </row>
    <row r="69" spans="1:4" s="10" customFormat="1" ht="18.75" customHeight="1" x14ac:dyDescent="0.25">
      <c r="A69" s="50" t="s">
        <v>63</v>
      </c>
      <c r="B69" s="7">
        <v>3659.5</v>
      </c>
      <c r="C69" s="8">
        <v>0.1</v>
      </c>
      <c r="D69" s="9"/>
    </row>
    <row r="70" spans="1:4" s="10" customFormat="1" ht="18.75" customHeight="1" x14ac:dyDescent="0.25">
      <c r="A70" s="6" t="s">
        <v>64</v>
      </c>
      <c r="B70" s="7">
        <v>3659.5</v>
      </c>
      <c r="C70" s="8">
        <v>0.1</v>
      </c>
      <c r="D70" s="9"/>
    </row>
    <row r="71" spans="1:4" s="10" customFormat="1" ht="17.25" customHeight="1" x14ac:dyDescent="0.25">
      <c r="A71" s="55" t="s">
        <v>65</v>
      </c>
      <c r="B71" s="7">
        <v>297060.3</v>
      </c>
      <c r="C71" s="8">
        <v>11.2</v>
      </c>
      <c r="D71" s="9"/>
    </row>
    <row r="72" spans="1:4" s="10" customFormat="1" ht="19.5" customHeight="1" x14ac:dyDescent="0.25">
      <c r="A72" s="55" t="s">
        <v>74</v>
      </c>
      <c r="B72" s="7">
        <v>2845.5</v>
      </c>
      <c r="C72" s="8">
        <v>0.1</v>
      </c>
      <c r="D72" s="9"/>
    </row>
    <row r="73" spans="1:4" s="10" customFormat="1" ht="15.75" customHeight="1" x14ac:dyDescent="0.25">
      <c r="A73" s="54" t="s">
        <v>66</v>
      </c>
      <c r="B73" s="7">
        <v>1895.5</v>
      </c>
      <c r="C73" s="8">
        <v>0.1</v>
      </c>
      <c r="D73" s="9"/>
    </row>
    <row r="74" spans="1:4" s="10" customFormat="1" ht="27" customHeight="1" x14ac:dyDescent="0.25">
      <c r="A74" s="54" t="s">
        <v>67</v>
      </c>
      <c r="B74" s="7">
        <v>950</v>
      </c>
      <c r="C74" s="8">
        <v>0</v>
      </c>
      <c r="D74" s="9"/>
    </row>
    <row r="75" spans="1:4" s="10" customFormat="1" ht="27" customHeight="1" x14ac:dyDescent="0.25">
      <c r="A75" s="55" t="s">
        <v>75</v>
      </c>
      <c r="B75" s="7">
        <v>25825.9</v>
      </c>
      <c r="C75" s="8">
        <v>1</v>
      </c>
      <c r="D75" s="9"/>
    </row>
    <row r="76" spans="1:4" s="10" customFormat="1" ht="27" customHeight="1" x14ac:dyDescent="0.25">
      <c r="A76" s="55" t="s">
        <v>76</v>
      </c>
      <c r="B76" s="7">
        <v>78024.399999999994</v>
      </c>
      <c r="C76" s="8">
        <v>2.9</v>
      </c>
      <c r="D76" s="9"/>
    </row>
    <row r="77" spans="1:4" s="10" customFormat="1" ht="17.25" customHeight="1" x14ac:dyDescent="0.25">
      <c r="A77" s="54" t="s">
        <v>68</v>
      </c>
      <c r="B77" s="7">
        <v>48619.8</v>
      </c>
      <c r="C77" s="8">
        <v>1.8</v>
      </c>
      <c r="D77" s="9"/>
    </row>
    <row r="78" spans="1:4" s="10" customFormat="1" ht="18" customHeight="1" x14ac:dyDescent="0.25">
      <c r="A78" s="54" t="s">
        <v>69</v>
      </c>
      <c r="B78" s="7">
        <v>21760.5</v>
      </c>
      <c r="C78" s="8">
        <v>0.8</v>
      </c>
      <c r="D78" s="9"/>
    </row>
    <row r="79" spans="1:4" s="10" customFormat="1" ht="27" customHeight="1" x14ac:dyDescent="0.25">
      <c r="A79" s="56" t="s">
        <v>77</v>
      </c>
      <c r="B79" s="7">
        <v>2860.3</v>
      </c>
      <c r="C79" s="8">
        <v>0.1</v>
      </c>
      <c r="D79" s="9"/>
    </row>
    <row r="80" spans="1:4" s="10" customFormat="1" ht="17.25" customHeight="1" x14ac:dyDescent="0.25">
      <c r="A80" s="56" t="s">
        <v>70</v>
      </c>
      <c r="B80" s="7">
        <v>7225.4</v>
      </c>
      <c r="C80" s="8">
        <v>0.3</v>
      </c>
      <c r="D80" s="9"/>
    </row>
    <row r="81" spans="1:11" s="10" customFormat="1" ht="17.25" customHeight="1" x14ac:dyDescent="0.25">
      <c r="A81" s="54" t="s">
        <v>71</v>
      </c>
      <c r="B81" s="7">
        <v>7644.1</v>
      </c>
      <c r="C81" s="8">
        <v>0.3</v>
      </c>
      <c r="D81" s="9"/>
    </row>
    <row r="82" spans="1:11" s="10" customFormat="1" ht="18" customHeight="1" x14ac:dyDescent="0.25">
      <c r="A82" s="55" t="s">
        <v>72</v>
      </c>
      <c r="B82" s="7">
        <v>103453.9</v>
      </c>
      <c r="C82" s="8">
        <v>3.9</v>
      </c>
      <c r="D82" s="9"/>
    </row>
    <row r="83" spans="1:11" s="10" customFormat="1" ht="18" customHeight="1" x14ac:dyDescent="0.25">
      <c r="A83" s="66" t="s">
        <v>73</v>
      </c>
      <c r="B83" s="65">
        <v>96981.5</v>
      </c>
      <c r="C83" s="8">
        <v>3.6</v>
      </c>
      <c r="D83" s="9"/>
    </row>
    <row r="84" spans="1:11" s="10" customFormat="1" ht="15.75" customHeight="1" x14ac:dyDescent="0.25">
      <c r="A84" s="67" t="s">
        <v>163</v>
      </c>
      <c r="B84" s="7">
        <v>71428.600000000006</v>
      </c>
      <c r="C84" s="8">
        <v>2.7</v>
      </c>
      <c r="D84" s="9"/>
    </row>
    <row r="85" spans="1:11" s="10" customFormat="1" ht="17.25" customHeight="1" x14ac:dyDescent="0.25">
      <c r="A85" s="59" t="s">
        <v>78</v>
      </c>
      <c r="B85" s="7">
        <v>62777.9</v>
      </c>
      <c r="C85" s="8">
        <v>2.4</v>
      </c>
      <c r="D85" s="9"/>
    </row>
    <row r="86" spans="1:11" s="10" customFormat="1" ht="20.25" customHeight="1" x14ac:dyDescent="0.25">
      <c r="A86" s="59" t="s">
        <v>79</v>
      </c>
      <c r="B86" s="7">
        <v>1419.9</v>
      </c>
      <c r="C86" s="8">
        <v>0.1</v>
      </c>
      <c r="D86" s="9"/>
    </row>
    <row r="87" spans="1:11" s="10" customFormat="1" ht="15.75" customHeight="1" x14ac:dyDescent="0.25">
      <c r="A87" s="62" t="s">
        <v>84</v>
      </c>
      <c r="B87" s="7">
        <v>8966.6</v>
      </c>
      <c r="C87" s="8">
        <v>0.3</v>
      </c>
      <c r="D87" s="9"/>
    </row>
    <row r="88" spans="1:11" s="10" customFormat="1" ht="15.75" customHeight="1" x14ac:dyDescent="0.25">
      <c r="A88" s="68" t="s">
        <v>80</v>
      </c>
      <c r="B88" s="7">
        <v>203.7</v>
      </c>
      <c r="C88" s="8">
        <v>0</v>
      </c>
      <c r="D88" s="9"/>
    </row>
    <row r="89" spans="1:11" s="10" customFormat="1" ht="15.75" customHeight="1" x14ac:dyDescent="0.25">
      <c r="A89" s="69" t="s">
        <v>81</v>
      </c>
      <c r="B89" s="7">
        <v>67.099999999999994</v>
      </c>
      <c r="C89" s="8">
        <v>0</v>
      </c>
      <c r="D89" s="9"/>
    </row>
    <row r="90" spans="1:11" s="10" customFormat="1" ht="15.75" customHeight="1" x14ac:dyDescent="0.25">
      <c r="A90" s="68" t="s">
        <v>82</v>
      </c>
      <c r="B90" s="7">
        <v>1460.6</v>
      </c>
      <c r="C90" s="8">
        <v>0</v>
      </c>
      <c r="D90" s="9"/>
    </row>
    <row r="91" spans="1:11" s="10" customFormat="1" ht="18.75" customHeight="1" x14ac:dyDescent="0.25">
      <c r="A91" s="70" t="s">
        <v>83</v>
      </c>
      <c r="B91" s="11">
        <v>7302.3</v>
      </c>
      <c r="C91" s="12">
        <v>0.3</v>
      </c>
      <c r="D91" s="9"/>
    </row>
    <row r="92" spans="1:11" s="10" customFormat="1" ht="18.75" customHeight="1" x14ac:dyDescent="0.25">
      <c r="A92" s="17"/>
      <c r="B92" s="18"/>
      <c r="C92" s="19"/>
      <c r="D92" s="9"/>
    </row>
    <row r="93" spans="1:11" s="10" customFormat="1" ht="11.25" customHeight="1" x14ac:dyDescent="0.25">
      <c r="A93" s="22"/>
      <c r="B93" s="23"/>
      <c r="C93" s="19"/>
      <c r="D93" s="9"/>
      <c r="F93" s="10">
        <f t="shared" si="0"/>
        <v>0</v>
      </c>
      <c r="G93" s="10">
        <v>0</v>
      </c>
      <c r="K93" s="10">
        <f t="shared" si="1"/>
        <v>0</v>
      </c>
    </row>
    <row r="94" spans="1:11" s="10" customFormat="1" ht="24" customHeight="1" x14ac:dyDescent="0.25">
      <c r="A94" s="78" t="s">
        <v>46</v>
      </c>
      <c r="B94" s="78"/>
      <c r="C94" s="78"/>
      <c r="D94" s="9"/>
      <c r="F94" s="10">
        <f t="shared" si="0"/>
        <v>0</v>
      </c>
      <c r="G94" s="10">
        <v>0</v>
      </c>
      <c r="K94" s="10">
        <f t="shared" si="1"/>
        <v>0</v>
      </c>
    </row>
    <row r="95" spans="1:11" s="10" customFormat="1" ht="54" customHeight="1" x14ac:dyDescent="0.25">
      <c r="A95" s="46"/>
      <c r="B95" s="32" t="s">
        <v>161</v>
      </c>
      <c r="C95" s="35" t="s">
        <v>47</v>
      </c>
      <c r="D95" s="9"/>
      <c r="F95" s="10">
        <f t="shared" si="0"/>
        <v>0</v>
      </c>
      <c r="G95" s="10">
        <v>0</v>
      </c>
      <c r="K95" s="10">
        <f t="shared" si="1"/>
        <v>0</v>
      </c>
    </row>
    <row r="96" spans="1:11" s="10" customFormat="1" ht="21" customHeight="1" x14ac:dyDescent="0.25">
      <c r="A96" s="55" t="s">
        <v>85</v>
      </c>
      <c r="B96" s="7">
        <v>3261.1</v>
      </c>
      <c r="C96" s="8">
        <v>0.1</v>
      </c>
      <c r="D96" s="9">
        <v>992.3</v>
      </c>
      <c r="E96" s="10">
        <v>0.1</v>
      </c>
      <c r="F96" s="10">
        <f t="shared" si="0"/>
        <v>1</v>
      </c>
      <c r="G96" s="10">
        <v>1</v>
      </c>
      <c r="I96" s="10">
        <v>0.1</v>
      </c>
      <c r="K96" s="10">
        <f t="shared" si="1"/>
        <v>6.2653983070859676E-2</v>
      </c>
    </row>
    <row r="97" spans="1:11" s="10" customFormat="1" ht="28.5" customHeight="1" x14ac:dyDescent="0.25">
      <c r="A97" s="53" t="s">
        <v>86</v>
      </c>
      <c r="B97" s="7">
        <v>229.9</v>
      </c>
      <c r="C97" s="8">
        <v>0</v>
      </c>
      <c r="D97" s="9"/>
    </row>
    <row r="98" spans="1:11" s="10" customFormat="1" ht="18" customHeight="1" x14ac:dyDescent="0.25">
      <c r="A98" s="33" t="s">
        <v>87</v>
      </c>
      <c r="B98" s="7">
        <v>203247</v>
      </c>
      <c r="C98" s="8">
        <v>7.6</v>
      </c>
      <c r="D98" s="9">
        <v>60801</v>
      </c>
      <c r="E98" s="10">
        <v>3.8</v>
      </c>
      <c r="F98" s="10">
        <f t="shared" si="0"/>
        <v>60.8</v>
      </c>
      <c r="G98" s="10">
        <v>60.8</v>
      </c>
      <c r="I98" s="10">
        <v>3.8</v>
      </c>
      <c r="K98" s="10">
        <f t="shared" si="1"/>
        <v>3.8389850092626618</v>
      </c>
    </row>
    <row r="99" spans="1:11" s="10" customFormat="1" ht="18" customHeight="1" x14ac:dyDescent="0.25">
      <c r="A99" s="53" t="s">
        <v>103</v>
      </c>
      <c r="B99" s="7">
        <v>22514</v>
      </c>
      <c r="C99" s="8">
        <v>0.8</v>
      </c>
      <c r="D99" s="9">
        <v>8690.2999999999993</v>
      </c>
      <c r="E99" s="10">
        <v>0.5</v>
      </c>
      <c r="F99" s="10">
        <f t="shared" si="0"/>
        <v>8.6999999999999993</v>
      </c>
      <c r="G99" s="10">
        <v>8.6999999999999993</v>
      </c>
      <c r="K99" s="10">
        <f t="shared" si="1"/>
        <v>0.54870695261583369</v>
      </c>
    </row>
    <row r="100" spans="1:11" s="10" customFormat="1" ht="17.25" customHeight="1" x14ac:dyDescent="0.25">
      <c r="A100" s="71" t="s">
        <v>88</v>
      </c>
      <c r="B100" s="7">
        <v>1343.2</v>
      </c>
      <c r="C100" s="8">
        <v>0.1</v>
      </c>
      <c r="D100" s="9"/>
    </row>
    <row r="101" spans="1:11" s="10" customFormat="1" ht="29.25" customHeight="1" x14ac:dyDescent="0.25">
      <c r="A101" s="71" t="s">
        <v>89</v>
      </c>
      <c r="B101" s="7">
        <v>1878.3</v>
      </c>
      <c r="C101" s="8">
        <v>0.1</v>
      </c>
      <c r="D101" s="9"/>
    </row>
    <row r="102" spans="1:11" s="10" customFormat="1" ht="18" customHeight="1" x14ac:dyDescent="0.25">
      <c r="A102" s="71" t="s">
        <v>104</v>
      </c>
      <c r="B102" s="7">
        <v>10314.700000000001</v>
      </c>
      <c r="C102" s="8">
        <v>0.4</v>
      </c>
      <c r="D102" s="9"/>
    </row>
    <row r="103" spans="1:11" s="10" customFormat="1" ht="17.100000000000001" customHeight="1" x14ac:dyDescent="0.25">
      <c r="A103" s="53" t="s">
        <v>90</v>
      </c>
      <c r="B103" s="7">
        <v>10731.7</v>
      </c>
      <c r="C103" s="8">
        <v>0.4</v>
      </c>
      <c r="D103" s="9">
        <v>2224.6</v>
      </c>
      <c r="E103" s="10">
        <v>0.1</v>
      </c>
      <c r="F103" s="10">
        <f t="shared" si="0"/>
        <v>2.2000000000000002</v>
      </c>
      <c r="G103" s="10">
        <v>2.2000000000000002</v>
      </c>
      <c r="K103" s="10">
        <f t="shared" si="1"/>
        <v>0.14046160509869438</v>
      </c>
    </row>
    <row r="104" spans="1:11" s="10" customFormat="1" ht="17.100000000000001" customHeight="1" x14ac:dyDescent="0.25">
      <c r="A104" s="53" t="s">
        <v>91</v>
      </c>
      <c r="B104" s="7">
        <v>1695.6</v>
      </c>
      <c r="C104" s="8">
        <v>0.1</v>
      </c>
      <c r="D104" s="9">
        <v>2.8</v>
      </c>
      <c r="E104" s="10">
        <v>0</v>
      </c>
      <c r="F104" s="10">
        <f t="shared" si="0"/>
        <v>0</v>
      </c>
      <c r="G104" s="10">
        <v>0</v>
      </c>
      <c r="K104" s="10">
        <f t="shared" si="1"/>
        <v>1.7679245449804201E-4</v>
      </c>
    </row>
    <row r="105" spans="1:11" s="10" customFormat="1" ht="28.5" customHeight="1" x14ac:dyDescent="0.25">
      <c r="A105" s="53" t="s">
        <v>105</v>
      </c>
      <c r="B105" s="7">
        <v>187.4</v>
      </c>
      <c r="C105" s="8">
        <v>0</v>
      </c>
      <c r="D105" s="9">
        <v>43.3</v>
      </c>
      <c r="E105" s="10">
        <v>0</v>
      </c>
      <c r="F105" s="10">
        <f t="shared" si="0"/>
        <v>0</v>
      </c>
      <c r="G105" s="10">
        <v>0</v>
      </c>
      <c r="K105" s="10">
        <f t="shared" si="1"/>
        <v>2.7339690284875783E-3</v>
      </c>
    </row>
    <row r="106" spans="1:11" s="10" customFormat="1" ht="17.100000000000001" customHeight="1" x14ac:dyDescent="0.25">
      <c r="A106" s="53" t="s">
        <v>92</v>
      </c>
      <c r="B106" s="7">
        <v>66324.5</v>
      </c>
      <c r="C106" s="8">
        <v>2.5</v>
      </c>
      <c r="D106" s="9">
        <v>18611.400000000001</v>
      </c>
      <c r="E106" s="10">
        <v>1.2</v>
      </c>
      <c r="F106" s="10">
        <f t="shared" si="0"/>
        <v>18.600000000000001</v>
      </c>
      <c r="G106" s="10">
        <v>18.600000000000001</v>
      </c>
      <c r="K106" s="10">
        <f t="shared" si="1"/>
        <v>1.1751268170160212</v>
      </c>
    </row>
    <row r="107" spans="1:11" s="10" customFormat="1" ht="20.25" customHeight="1" x14ac:dyDescent="0.25">
      <c r="A107" s="53" t="s">
        <v>93</v>
      </c>
      <c r="B107" s="7">
        <v>101793.8</v>
      </c>
      <c r="C107" s="8">
        <v>3.8</v>
      </c>
      <c r="D107" s="9">
        <v>31228.6</v>
      </c>
      <c r="E107" s="10">
        <v>2</v>
      </c>
      <c r="F107" s="10">
        <f t="shared" si="0"/>
        <v>31.2</v>
      </c>
      <c r="G107" s="10">
        <v>31.2</v>
      </c>
      <c r="K107" s="10">
        <f t="shared" si="1"/>
        <v>1.9717788730491268</v>
      </c>
    </row>
    <row r="108" spans="1:11" s="10" customFormat="1" ht="28.5" customHeight="1" x14ac:dyDescent="0.25">
      <c r="A108" s="71" t="s">
        <v>106</v>
      </c>
      <c r="B108" s="7">
        <v>144.1</v>
      </c>
      <c r="C108" s="8">
        <v>0</v>
      </c>
      <c r="D108" s="9"/>
    </row>
    <row r="109" spans="1:11" s="10" customFormat="1" ht="17.100000000000001" customHeight="1" x14ac:dyDescent="0.25">
      <c r="A109" s="55" t="s">
        <v>94</v>
      </c>
      <c r="B109" s="7">
        <v>759.3</v>
      </c>
      <c r="C109" s="8">
        <v>0</v>
      </c>
      <c r="D109" s="9">
        <v>358.1</v>
      </c>
      <c r="E109" s="10">
        <v>0</v>
      </c>
      <c r="F109" s="10">
        <f t="shared" si="0"/>
        <v>0.4</v>
      </c>
      <c r="G109" s="10">
        <v>0.4</v>
      </c>
      <c r="I109" s="10">
        <v>0</v>
      </c>
      <c r="K109" s="10">
        <f t="shared" si="1"/>
        <v>2.2610492127053163E-2</v>
      </c>
    </row>
    <row r="110" spans="1:11" s="10" customFormat="1" ht="17.100000000000001" customHeight="1" x14ac:dyDescent="0.25">
      <c r="A110" s="55" t="s">
        <v>95</v>
      </c>
      <c r="B110" s="7">
        <v>2147.6</v>
      </c>
      <c r="C110" s="8">
        <v>0.1</v>
      </c>
      <c r="D110" s="9">
        <v>859</v>
      </c>
      <c r="E110" s="10">
        <v>0.1</v>
      </c>
      <c r="F110" s="10">
        <f t="shared" si="0"/>
        <v>0.9</v>
      </c>
      <c r="G110" s="10">
        <v>0.9</v>
      </c>
      <c r="I110" s="10">
        <v>0.1</v>
      </c>
      <c r="K110" s="10">
        <f t="shared" si="1"/>
        <v>5.4237399433506465E-2</v>
      </c>
    </row>
    <row r="111" spans="1:11" s="10" customFormat="1" ht="17.100000000000001" customHeight="1" x14ac:dyDescent="0.25">
      <c r="A111" s="55" t="s">
        <v>107</v>
      </c>
      <c r="B111" s="7">
        <v>8575.1</v>
      </c>
      <c r="C111" s="8">
        <v>0.3</v>
      </c>
      <c r="D111" s="9">
        <v>5618.9</v>
      </c>
      <c r="E111" s="10">
        <v>0.4</v>
      </c>
      <c r="F111" s="10">
        <f t="shared" si="0"/>
        <v>5.6</v>
      </c>
      <c r="G111" s="10">
        <v>5.6</v>
      </c>
      <c r="I111" s="10">
        <v>0.4</v>
      </c>
      <c r="K111" s="10">
        <f t="shared" si="1"/>
        <v>0.35477825806394581</v>
      </c>
    </row>
    <row r="112" spans="1:11" s="10" customFormat="1" ht="17.100000000000001" customHeight="1" x14ac:dyDescent="0.25">
      <c r="A112" s="55" t="s">
        <v>96</v>
      </c>
      <c r="B112" s="7">
        <v>1194</v>
      </c>
      <c r="C112" s="8">
        <v>0</v>
      </c>
      <c r="D112" s="9">
        <v>110.3</v>
      </c>
      <c r="E112" s="10">
        <v>0</v>
      </c>
      <c r="F112" s="10">
        <f t="shared" si="0"/>
        <v>0.1</v>
      </c>
      <c r="G112" s="10">
        <v>0.1</v>
      </c>
      <c r="I112" s="10">
        <v>0</v>
      </c>
      <c r="K112" s="10">
        <f t="shared" si="1"/>
        <v>6.9643599039764404E-3</v>
      </c>
    </row>
    <row r="113" spans="1:11" s="10" customFormat="1" ht="18" customHeight="1" x14ac:dyDescent="0.25">
      <c r="A113" s="55" t="s">
        <v>97</v>
      </c>
      <c r="B113" s="7">
        <v>244090.2</v>
      </c>
      <c r="C113" s="8">
        <v>9.1999999999999993</v>
      </c>
      <c r="D113" s="9">
        <v>186091.6</v>
      </c>
      <c r="E113" s="24">
        <v>11.7</v>
      </c>
      <c r="F113" s="10">
        <f t="shared" ref="F113:F173" si="2">ROUND(D113/1000,1)</f>
        <v>186.1</v>
      </c>
      <c r="G113" s="10">
        <v>186.1</v>
      </c>
      <c r="I113" s="16">
        <v>11.7</v>
      </c>
      <c r="K113" s="10">
        <f t="shared" si="1"/>
        <v>11.749853830524227</v>
      </c>
    </row>
    <row r="114" spans="1:11" s="10" customFormat="1" ht="19.5" customHeight="1" x14ac:dyDescent="0.25">
      <c r="A114" s="54" t="s">
        <v>98</v>
      </c>
      <c r="B114" s="7">
        <v>146772.70000000001</v>
      </c>
      <c r="C114" s="8">
        <v>5.5</v>
      </c>
      <c r="D114" s="9"/>
      <c r="E114" s="24"/>
      <c r="I114" s="16"/>
    </row>
    <row r="115" spans="1:11" s="10" customFormat="1" ht="17.100000000000001" customHeight="1" x14ac:dyDescent="0.25">
      <c r="A115" s="56" t="s">
        <v>99</v>
      </c>
      <c r="B115" s="7">
        <v>75639.100000000006</v>
      </c>
      <c r="C115" s="8">
        <v>2.8</v>
      </c>
      <c r="D115" s="9">
        <v>56221.4</v>
      </c>
      <c r="E115" s="10">
        <v>3.5</v>
      </c>
      <c r="F115" s="10">
        <f t="shared" si="2"/>
        <v>56.2</v>
      </c>
      <c r="G115" s="10">
        <v>56.2</v>
      </c>
      <c r="K115" s="10">
        <f t="shared" si="1"/>
        <v>3.5498283218986502</v>
      </c>
    </row>
    <row r="116" spans="1:11" s="10" customFormat="1" ht="20.25" customHeight="1" x14ac:dyDescent="0.25">
      <c r="A116" s="56" t="s">
        <v>100</v>
      </c>
      <c r="B116" s="7">
        <v>57862.8</v>
      </c>
      <c r="C116" s="8">
        <v>2.2000000000000002</v>
      </c>
      <c r="D116" s="9">
        <v>37247.199999999997</v>
      </c>
      <c r="E116" s="10">
        <v>2.4</v>
      </c>
      <c r="F116" s="10">
        <f t="shared" si="2"/>
        <v>37.200000000000003</v>
      </c>
      <c r="G116" s="10">
        <v>37.200000000000003</v>
      </c>
      <c r="K116" s="10">
        <f t="shared" ref="K116:K173" si="3">D116/1583778*100</f>
        <v>2.3517942539926682</v>
      </c>
    </row>
    <row r="117" spans="1:11" s="10" customFormat="1" x14ac:dyDescent="0.25">
      <c r="A117" s="54" t="s">
        <v>101</v>
      </c>
      <c r="B117" s="7">
        <v>11094.9</v>
      </c>
      <c r="C117" s="8">
        <v>0.4</v>
      </c>
      <c r="D117" s="9"/>
    </row>
    <row r="118" spans="1:11" s="10" customFormat="1" ht="18.75" customHeight="1" x14ac:dyDescent="0.25">
      <c r="A118" s="54" t="s">
        <v>102</v>
      </c>
      <c r="B118" s="7">
        <v>86222.6</v>
      </c>
      <c r="C118" s="8">
        <v>3.3</v>
      </c>
      <c r="D118" s="9"/>
    </row>
    <row r="119" spans="1:11" s="10" customFormat="1" ht="17.100000000000001" customHeight="1" x14ac:dyDescent="0.25">
      <c r="A119" s="61" t="s">
        <v>113</v>
      </c>
      <c r="B119" s="7">
        <v>111867.3</v>
      </c>
      <c r="C119" s="8">
        <v>4.2</v>
      </c>
      <c r="D119" s="9">
        <v>73749.8</v>
      </c>
      <c r="E119" s="16">
        <v>4.5999999999999996</v>
      </c>
      <c r="F119" s="10">
        <f t="shared" si="2"/>
        <v>73.7</v>
      </c>
      <c r="G119" s="10">
        <v>73.7</v>
      </c>
      <c r="I119" s="16">
        <v>4.5999999999999996</v>
      </c>
      <c r="K119" s="10">
        <f t="shared" si="3"/>
        <v>4.6565743431213216</v>
      </c>
    </row>
    <row r="120" spans="1:11" s="10" customFormat="1" ht="17.100000000000001" customHeight="1" x14ac:dyDescent="0.25">
      <c r="A120" s="55" t="s">
        <v>109</v>
      </c>
      <c r="B120" s="7">
        <v>10810.9</v>
      </c>
      <c r="C120" s="8">
        <v>0.4</v>
      </c>
      <c r="D120" s="9">
        <v>2701.7</v>
      </c>
      <c r="E120" s="10">
        <v>0.2</v>
      </c>
      <c r="F120" s="10">
        <f t="shared" si="2"/>
        <v>2.7</v>
      </c>
      <c r="G120" s="9">
        <v>2.7</v>
      </c>
      <c r="I120" s="10">
        <v>0.2</v>
      </c>
      <c r="K120" s="10">
        <f t="shared" si="3"/>
        <v>0.17058577654191434</v>
      </c>
    </row>
    <row r="121" spans="1:11" s="10" customFormat="1" ht="17.100000000000001" customHeight="1" x14ac:dyDescent="0.25">
      <c r="A121" s="54" t="s">
        <v>110</v>
      </c>
      <c r="B121" s="7">
        <v>4512.1000000000004</v>
      </c>
      <c r="C121" s="8">
        <v>0.2</v>
      </c>
      <c r="D121" s="9"/>
      <c r="G121" s="9"/>
    </row>
    <row r="122" spans="1:11" s="10" customFormat="1" ht="28.5" customHeight="1" x14ac:dyDescent="0.25">
      <c r="A122" s="54" t="s">
        <v>114</v>
      </c>
      <c r="B122" s="7">
        <v>3905</v>
      </c>
      <c r="C122" s="8">
        <v>0.1</v>
      </c>
      <c r="D122" s="9"/>
      <c r="G122" s="9"/>
    </row>
    <row r="123" spans="1:11" s="10" customFormat="1" ht="30" customHeight="1" x14ac:dyDescent="0.25">
      <c r="A123" s="72" t="s">
        <v>111</v>
      </c>
      <c r="B123" s="7">
        <v>16378.4</v>
      </c>
      <c r="C123" s="8">
        <v>0.6</v>
      </c>
      <c r="D123" s="9">
        <v>7107.4</v>
      </c>
      <c r="E123" s="10">
        <v>0.4</v>
      </c>
      <c r="F123" s="10">
        <f t="shared" si="2"/>
        <v>7.1</v>
      </c>
      <c r="G123" s="10">
        <v>7.1</v>
      </c>
      <c r="I123" s="16">
        <v>0.4</v>
      </c>
      <c r="K123" s="10">
        <f t="shared" si="3"/>
        <v>0.44876238967835136</v>
      </c>
    </row>
    <row r="124" spans="1:11" s="10" customFormat="1" ht="27" customHeight="1" x14ac:dyDescent="0.25">
      <c r="A124" s="54" t="s">
        <v>115</v>
      </c>
      <c r="B124" s="7">
        <v>6178.8</v>
      </c>
      <c r="C124" s="8">
        <v>0.2</v>
      </c>
      <c r="D124" s="9"/>
      <c r="I124" s="16"/>
    </row>
    <row r="125" spans="1:11" s="10" customFormat="1" ht="18" customHeight="1" x14ac:dyDescent="0.25">
      <c r="A125" s="55" t="s">
        <v>116</v>
      </c>
      <c r="B125" s="7">
        <v>171.1</v>
      </c>
      <c r="C125" s="8">
        <v>0</v>
      </c>
      <c r="D125" s="9">
        <v>76.900000000000006</v>
      </c>
      <c r="E125" s="10">
        <v>0</v>
      </c>
      <c r="F125" s="10">
        <f t="shared" si="2"/>
        <v>0.1</v>
      </c>
      <c r="G125" s="10">
        <v>0.1</v>
      </c>
      <c r="I125" s="10">
        <v>0</v>
      </c>
      <c r="K125" s="10">
        <f t="shared" si="3"/>
        <v>4.8554784824640833E-3</v>
      </c>
    </row>
    <row r="126" spans="1:11" s="10" customFormat="1" ht="18" customHeight="1" x14ac:dyDescent="0.25">
      <c r="A126" s="67" t="s">
        <v>112</v>
      </c>
      <c r="B126" s="65">
        <v>18395.2</v>
      </c>
      <c r="C126" s="8">
        <v>0.7</v>
      </c>
      <c r="D126" s="9">
        <v>3243.5</v>
      </c>
      <c r="E126" s="10">
        <v>0.2</v>
      </c>
      <c r="F126" s="10">
        <f t="shared" si="2"/>
        <v>3.2</v>
      </c>
      <c r="G126" s="10">
        <v>3.2</v>
      </c>
      <c r="I126" s="10">
        <v>0.2</v>
      </c>
      <c r="K126" s="10">
        <f t="shared" si="3"/>
        <v>0.20479511648728546</v>
      </c>
    </row>
    <row r="127" spans="1:11" s="10" customFormat="1" ht="18" customHeight="1" x14ac:dyDescent="0.25">
      <c r="A127" s="50" t="s">
        <v>117</v>
      </c>
      <c r="B127" s="7">
        <v>5563.2</v>
      </c>
      <c r="C127" s="8">
        <v>0.2</v>
      </c>
      <c r="D127" s="9">
        <v>1825.9</v>
      </c>
      <c r="E127" s="10">
        <v>0.1</v>
      </c>
      <c r="F127" s="10">
        <f t="shared" si="2"/>
        <v>1.8</v>
      </c>
      <c r="G127" s="10">
        <v>1.8</v>
      </c>
      <c r="I127" s="10">
        <v>0.1</v>
      </c>
      <c r="K127" s="10">
        <f t="shared" si="3"/>
        <v>0.11528762238141962</v>
      </c>
    </row>
    <row r="128" spans="1:11" s="10" customFormat="1" ht="18" customHeight="1" x14ac:dyDescent="0.25">
      <c r="A128" s="61" t="s">
        <v>118</v>
      </c>
      <c r="B128" s="7">
        <v>7580.7</v>
      </c>
      <c r="C128" s="8">
        <v>0.3</v>
      </c>
      <c r="D128" s="9"/>
    </row>
    <row r="129" spans="1:4" s="10" customFormat="1" ht="18" customHeight="1" x14ac:dyDescent="0.25">
      <c r="A129" s="61" t="s">
        <v>121</v>
      </c>
      <c r="B129" s="7">
        <v>28559.1</v>
      </c>
      <c r="C129" s="8">
        <v>1.1000000000000001</v>
      </c>
      <c r="D129" s="9"/>
    </row>
    <row r="130" spans="1:4" s="10" customFormat="1" ht="27" customHeight="1" x14ac:dyDescent="0.25">
      <c r="A130" s="62" t="s">
        <v>122</v>
      </c>
      <c r="B130" s="7">
        <v>32014.5</v>
      </c>
      <c r="C130" s="8">
        <v>1.2</v>
      </c>
      <c r="D130" s="9"/>
    </row>
    <row r="131" spans="1:4" s="10" customFormat="1" ht="18" customHeight="1" x14ac:dyDescent="0.25">
      <c r="A131" s="61" t="s">
        <v>119</v>
      </c>
      <c r="B131" s="7">
        <v>7229.1</v>
      </c>
      <c r="C131" s="8">
        <v>0.3</v>
      </c>
      <c r="D131" s="9"/>
    </row>
    <row r="132" spans="1:4" s="10" customFormat="1" ht="18" customHeight="1" x14ac:dyDescent="0.25">
      <c r="A132" s="73" t="s">
        <v>120</v>
      </c>
      <c r="B132" s="11">
        <v>1342.4</v>
      </c>
      <c r="C132" s="12">
        <v>0.1</v>
      </c>
      <c r="D132" s="9"/>
    </row>
    <row r="133" spans="1:4" s="20" customFormat="1" ht="9" customHeight="1" x14ac:dyDescent="0.25">
      <c r="A133" s="22"/>
      <c r="B133" s="18"/>
      <c r="C133" s="19"/>
      <c r="D133" s="28"/>
    </row>
    <row r="134" spans="1:4" s="10" customFormat="1" ht="20.25" customHeight="1" x14ac:dyDescent="0.25">
      <c r="A134" s="78" t="s">
        <v>46</v>
      </c>
      <c r="B134" s="78"/>
      <c r="C134" s="78"/>
      <c r="D134" s="9"/>
    </row>
    <row r="135" spans="1:4" s="10" customFormat="1" ht="53.25" customHeight="1" x14ac:dyDescent="0.25">
      <c r="A135" s="47"/>
      <c r="B135" s="32" t="s">
        <v>162</v>
      </c>
      <c r="C135" s="35" t="s">
        <v>47</v>
      </c>
      <c r="D135" s="9"/>
    </row>
    <row r="136" spans="1:4" s="10" customFormat="1" ht="22.5" customHeight="1" x14ac:dyDescent="0.25">
      <c r="A136" s="55" t="s">
        <v>123</v>
      </c>
      <c r="B136" s="7">
        <v>11208.9</v>
      </c>
      <c r="C136" s="8">
        <v>0.4</v>
      </c>
      <c r="D136" s="9"/>
    </row>
    <row r="137" spans="1:4" s="10" customFormat="1" ht="18.95" customHeight="1" x14ac:dyDescent="0.25">
      <c r="A137" s="53" t="s">
        <v>124</v>
      </c>
      <c r="B137" s="7">
        <v>431</v>
      </c>
      <c r="C137" s="8">
        <v>0</v>
      </c>
      <c r="D137" s="9"/>
    </row>
    <row r="138" spans="1:4" s="10" customFormat="1" ht="18.95" customHeight="1" x14ac:dyDescent="0.25">
      <c r="A138" s="53" t="s">
        <v>125</v>
      </c>
      <c r="B138" s="7">
        <v>1876</v>
      </c>
      <c r="C138" s="8">
        <v>0.1</v>
      </c>
      <c r="D138" s="9"/>
    </row>
    <row r="139" spans="1:4" s="10" customFormat="1" ht="17.25" customHeight="1" x14ac:dyDescent="0.25">
      <c r="A139" s="55" t="s">
        <v>126</v>
      </c>
      <c r="B139" s="7">
        <v>195.1</v>
      </c>
      <c r="C139" s="8">
        <v>0</v>
      </c>
      <c r="D139" s="9"/>
    </row>
    <row r="140" spans="1:4" s="10" customFormat="1" ht="25.5" customHeight="1" x14ac:dyDescent="0.25">
      <c r="A140" s="55" t="s">
        <v>136</v>
      </c>
      <c r="B140" s="7">
        <v>31200.1</v>
      </c>
      <c r="C140" s="8">
        <v>1.2</v>
      </c>
      <c r="D140" s="9"/>
    </row>
    <row r="141" spans="1:4" s="10" customFormat="1" ht="17.100000000000001" customHeight="1" x14ac:dyDescent="0.25">
      <c r="A141" s="53" t="s">
        <v>127</v>
      </c>
      <c r="B141" s="7">
        <v>12678.4</v>
      </c>
      <c r="C141" s="8">
        <v>0.5</v>
      </c>
      <c r="D141" s="9"/>
    </row>
    <row r="142" spans="1:4" s="10" customFormat="1" ht="17.100000000000001" customHeight="1" x14ac:dyDescent="0.25">
      <c r="A142" s="53" t="s">
        <v>128</v>
      </c>
      <c r="B142" s="7">
        <v>270</v>
      </c>
      <c r="C142" s="8">
        <v>0</v>
      </c>
      <c r="D142" s="9"/>
    </row>
    <row r="143" spans="1:4" s="10" customFormat="1" ht="17.100000000000001" customHeight="1" x14ac:dyDescent="0.25">
      <c r="A143" s="55" t="s">
        <v>129</v>
      </c>
      <c r="B143" s="7">
        <v>15183.7</v>
      </c>
      <c r="C143" s="8">
        <v>0.6</v>
      </c>
      <c r="D143" s="9"/>
    </row>
    <row r="144" spans="1:4" s="10" customFormat="1" ht="17.100000000000001" customHeight="1" x14ac:dyDescent="0.25">
      <c r="A144" s="55" t="s">
        <v>130</v>
      </c>
      <c r="B144" s="7">
        <v>245527.8</v>
      </c>
      <c r="C144" s="8">
        <v>9.1999999999999993</v>
      </c>
      <c r="D144" s="9"/>
    </row>
    <row r="145" spans="1:11" s="10" customFormat="1" ht="17.100000000000001" customHeight="1" x14ac:dyDescent="0.25">
      <c r="A145" s="54" t="s">
        <v>131</v>
      </c>
      <c r="B145" s="7">
        <v>201686.39999999999</v>
      </c>
      <c r="C145" s="8">
        <v>7.6</v>
      </c>
      <c r="D145" s="9"/>
    </row>
    <row r="146" spans="1:11" s="10" customFormat="1" ht="17.100000000000001" customHeight="1" x14ac:dyDescent="0.25">
      <c r="A146" s="74" t="s">
        <v>132</v>
      </c>
      <c r="B146" s="7">
        <v>90728.3</v>
      </c>
      <c r="C146" s="8">
        <v>3.4</v>
      </c>
      <c r="D146" s="9"/>
    </row>
    <row r="147" spans="1:11" s="10" customFormat="1" ht="17.100000000000001" customHeight="1" x14ac:dyDescent="0.25">
      <c r="A147" s="75" t="s">
        <v>137</v>
      </c>
      <c r="B147" s="7">
        <v>672.2</v>
      </c>
      <c r="C147" s="8">
        <v>0</v>
      </c>
      <c r="D147" s="9"/>
    </row>
    <row r="148" spans="1:11" s="10" customFormat="1" ht="17.100000000000001" customHeight="1" x14ac:dyDescent="0.25">
      <c r="A148" s="75" t="s">
        <v>138</v>
      </c>
      <c r="B148" s="7">
        <v>7.5</v>
      </c>
      <c r="C148" s="8">
        <v>0</v>
      </c>
      <c r="D148" s="9">
        <v>5856.8</v>
      </c>
      <c r="E148" s="10">
        <v>0.3</v>
      </c>
      <c r="F148" s="10">
        <f t="shared" si="2"/>
        <v>5.9</v>
      </c>
      <c r="G148" s="10">
        <v>5.9</v>
      </c>
      <c r="I148" s="10">
        <v>0.3</v>
      </c>
      <c r="K148" s="10">
        <f t="shared" si="3"/>
        <v>0.36979930268004735</v>
      </c>
    </row>
    <row r="149" spans="1:11" s="10" customFormat="1" ht="17.100000000000001" customHeight="1" x14ac:dyDescent="0.25">
      <c r="A149" s="54" t="s">
        <v>133</v>
      </c>
      <c r="B149" s="7">
        <v>9846.4</v>
      </c>
      <c r="C149" s="8">
        <v>0.4</v>
      </c>
      <c r="D149" s="9"/>
      <c r="E149" s="10">
        <v>0.4</v>
      </c>
      <c r="F149" s="10">
        <f t="shared" si="2"/>
        <v>0</v>
      </c>
      <c r="G149" s="10">
        <v>0</v>
      </c>
      <c r="I149" s="10">
        <v>0.4</v>
      </c>
      <c r="K149" s="10">
        <f t="shared" si="3"/>
        <v>0</v>
      </c>
    </row>
    <row r="150" spans="1:11" s="10" customFormat="1" ht="17.100000000000001" customHeight="1" x14ac:dyDescent="0.25">
      <c r="A150" s="54" t="s">
        <v>134</v>
      </c>
      <c r="B150" s="7">
        <v>5097.8999999999996</v>
      </c>
      <c r="C150" s="8">
        <v>0.2</v>
      </c>
      <c r="D150" s="9"/>
      <c r="F150" s="10">
        <f t="shared" si="2"/>
        <v>0</v>
      </c>
      <c r="G150" s="10">
        <v>0</v>
      </c>
      <c r="K150" s="10">
        <f t="shared" si="3"/>
        <v>0</v>
      </c>
    </row>
    <row r="151" spans="1:11" s="10" customFormat="1" ht="17.100000000000001" customHeight="1" x14ac:dyDescent="0.25">
      <c r="A151" s="53" t="s">
        <v>135</v>
      </c>
      <c r="B151" s="7">
        <v>1154.8</v>
      </c>
      <c r="C151" s="8">
        <v>0</v>
      </c>
      <c r="D151" s="9"/>
      <c r="F151" s="10">
        <f t="shared" si="2"/>
        <v>0</v>
      </c>
      <c r="G151" s="10">
        <v>0</v>
      </c>
      <c r="K151" s="10">
        <f t="shared" si="3"/>
        <v>0</v>
      </c>
    </row>
    <row r="152" spans="1:11" s="10" customFormat="1" ht="17.100000000000001" customHeight="1" x14ac:dyDescent="0.25">
      <c r="A152" s="53" t="s">
        <v>139</v>
      </c>
      <c r="B152" s="7">
        <v>1273.0999999999999</v>
      </c>
      <c r="C152" s="8">
        <v>0</v>
      </c>
      <c r="D152" s="9"/>
    </row>
    <row r="153" spans="1:11" s="10" customFormat="1" ht="17.100000000000001" customHeight="1" x14ac:dyDescent="0.25">
      <c r="A153" s="33" t="s">
        <v>140</v>
      </c>
      <c r="B153" s="7">
        <v>139101.70000000001</v>
      </c>
      <c r="C153" s="8">
        <v>5.2</v>
      </c>
      <c r="D153" s="9"/>
    </row>
    <row r="154" spans="1:11" s="10" customFormat="1" ht="16.5" customHeight="1" x14ac:dyDescent="0.25">
      <c r="A154" s="54" t="s">
        <v>141</v>
      </c>
      <c r="B154" s="7">
        <v>71857.3</v>
      </c>
      <c r="C154" s="8">
        <v>2.7</v>
      </c>
      <c r="D154" s="9">
        <v>62781.9</v>
      </c>
      <c r="E154" s="10">
        <v>4</v>
      </c>
      <c r="F154" s="10">
        <f t="shared" si="2"/>
        <v>62.8</v>
      </c>
      <c r="G154" s="10">
        <v>62.8</v>
      </c>
      <c r="K154" s="10">
        <f t="shared" si="3"/>
        <v>3.9640593568037943</v>
      </c>
    </row>
    <row r="155" spans="1:11" s="10" customFormat="1" ht="16.5" customHeight="1" x14ac:dyDescent="0.25">
      <c r="A155" s="55" t="s">
        <v>144</v>
      </c>
      <c r="B155" s="7">
        <v>7173.8</v>
      </c>
      <c r="C155" s="8">
        <v>0.3</v>
      </c>
      <c r="D155" s="9">
        <v>4535.3</v>
      </c>
      <c r="E155" s="10">
        <v>0.3</v>
      </c>
      <c r="F155" s="10">
        <f t="shared" si="2"/>
        <v>4.5</v>
      </c>
      <c r="G155" s="10">
        <v>4.5</v>
      </c>
      <c r="I155" s="10">
        <v>0.3</v>
      </c>
      <c r="K155" s="10">
        <f t="shared" si="3"/>
        <v>0.28635957817320357</v>
      </c>
    </row>
    <row r="156" spans="1:11" s="10" customFormat="1" ht="17.25" customHeight="1" x14ac:dyDescent="0.25">
      <c r="A156" s="33" t="s">
        <v>142</v>
      </c>
      <c r="B156" s="7">
        <v>135.19999999999999</v>
      </c>
      <c r="C156" s="8">
        <v>0</v>
      </c>
      <c r="D156" s="9"/>
    </row>
    <row r="157" spans="1:11" s="10" customFormat="1" ht="18.75" customHeight="1" x14ac:dyDescent="0.25">
      <c r="A157" s="54" t="s">
        <v>143</v>
      </c>
      <c r="B157" s="7">
        <v>8</v>
      </c>
      <c r="C157" s="8">
        <v>0</v>
      </c>
      <c r="D157" s="9"/>
    </row>
    <row r="158" spans="1:11" s="10" customFormat="1" ht="18.75" customHeight="1" x14ac:dyDescent="0.25">
      <c r="A158" s="55" t="s">
        <v>145</v>
      </c>
      <c r="B158" s="7">
        <v>11322.9</v>
      </c>
      <c r="C158" s="8">
        <v>0.4</v>
      </c>
      <c r="D158" s="9">
        <v>2156.6999999999998</v>
      </c>
      <c r="E158" s="10">
        <v>0.1</v>
      </c>
      <c r="F158" s="10">
        <f t="shared" si="2"/>
        <v>2.2000000000000002</v>
      </c>
      <c r="G158" s="10">
        <v>2.2000000000000002</v>
      </c>
      <c r="I158" s="10">
        <v>0.1</v>
      </c>
      <c r="K158" s="10">
        <f t="shared" si="3"/>
        <v>0.13617438807711685</v>
      </c>
    </row>
    <row r="159" spans="1:11" s="10" customFormat="1" ht="18.75" customHeight="1" x14ac:dyDescent="0.25">
      <c r="A159" s="54" t="s">
        <v>146</v>
      </c>
      <c r="B159" s="7">
        <v>461.9</v>
      </c>
      <c r="C159" s="8">
        <v>0</v>
      </c>
      <c r="D159" s="9"/>
    </row>
    <row r="160" spans="1:11" s="10" customFormat="1" ht="28.5" customHeight="1" x14ac:dyDescent="0.25">
      <c r="A160" s="54" t="s">
        <v>147</v>
      </c>
      <c r="B160" s="7">
        <v>10861</v>
      </c>
      <c r="C160" s="8">
        <v>0.4</v>
      </c>
      <c r="D160" s="9"/>
    </row>
    <row r="161" spans="1:11" s="10" customFormat="1" ht="31.5" customHeight="1" x14ac:dyDescent="0.25">
      <c r="A161" s="33" t="s">
        <v>148</v>
      </c>
      <c r="B161" s="7">
        <v>152358.29999999999</v>
      </c>
      <c r="C161" s="8">
        <v>5.7</v>
      </c>
      <c r="D161" s="9">
        <v>64099.9</v>
      </c>
      <c r="E161" s="10">
        <v>4</v>
      </c>
      <c r="F161" s="10">
        <f t="shared" si="2"/>
        <v>64.099999999999994</v>
      </c>
      <c r="G161" s="10">
        <v>64.099999999999994</v>
      </c>
      <c r="I161" s="10">
        <v>4</v>
      </c>
      <c r="K161" s="10">
        <f t="shared" si="3"/>
        <v>4.0472780907425152</v>
      </c>
    </row>
    <row r="162" spans="1:11" s="10" customFormat="1" ht="20.25" customHeight="1" x14ac:dyDescent="0.25">
      <c r="A162" s="55" t="s">
        <v>150</v>
      </c>
      <c r="B162" s="7">
        <v>15942</v>
      </c>
      <c r="C162" s="8">
        <v>0.6</v>
      </c>
      <c r="D162" s="9">
        <v>5685.6</v>
      </c>
      <c r="E162" s="10">
        <v>0.4</v>
      </c>
      <c r="F162" s="10">
        <f t="shared" si="2"/>
        <v>5.7</v>
      </c>
      <c r="G162" s="10">
        <v>5.7</v>
      </c>
      <c r="I162" s="10">
        <v>0.4</v>
      </c>
      <c r="K162" s="10">
        <f t="shared" si="3"/>
        <v>0.3589897068907385</v>
      </c>
    </row>
    <row r="163" spans="1:11" s="10" customFormat="1" ht="30" customHeight="1" x14ac:dyDescent="0.25">
      <c r="A163" s="55" t="s">
        <v>151</v>
      </c>
      <c r="B163" s="7">
        <v>30815.5</v>
      </c>
      <c r="C163" s="8">
        <v>1.2</v>
      </c>
      <c r="D163" s="9">
        <v>11535.2</v>
      </c>
      <c r="E163" s="10">
        <v>0.7</v>
      </c>
      <c r="F163" s="10">
        <f t="shared" si="2"/>
        <v>11.5</v>
      </c>
      <c r="G163" s="10">
        <v>11.5</v>
      </c>
      <c r="I163" s="10">
        <v>0.7</v>
      </c>
      <c r="K163" s="10">
        <f t="shared" si="3"/>
        <v>0.72833440040207664</v>
      </c>
    </row>
    <row r="164" spans="1:11" s="10" customFormat="1" ht="17.100000000000001" customHeight="1" x14ac:dyDescent="0.25">
      <c r="A164" s="55" t="s">
        <v>149</v>
      </c>
      <c r="B164" s="7">
        <v>7714.3</v>
      </c>
      <c r="C164" s="8">
        <v>0.3</v>
      </c>
      <c r="D164" s="9">
        <v>3068</v>
      </c>
      <c r="E164" s="10">
        <v>0.2</v>
      </c>
      <c r="F164" s="10">
        <f t="shared" si="2"/>
        <v>3.1</v>
      </c>
      <c r="G164" s="10">
        <v>3.1</v>
      </c>
      <c r="I164" s="10">
        <v>0.2</v>
      </c>
      <c r="K164" s="10">
        <f t="shared" si="3"/>
        <v>0.19371401799999746</v>
      </c>
    </row>
    <row r="165" spans="1:11" s="10" customFormat="1" ht="17.100000000000001" customHeight="1" x14ac:dyDescent="0.25">
      <c r="A165" s="60" t="s">
        <v>152</v>
      </c>
      <c r="B165" s="65">
        <v>5887.2</v>
      </c>
      <c r="C165" s="8">
        <v>0.2</v>
      </c>
      <c r="D165" s="9"/>
    </row>
    <row r="166" spans="1:11" s="10" customFormat="1" ht="19.5" customHeight="1" x14ac:dyDescent="0.25">
      <c r="A166" s="55" t="s">
        <v>153</v>
      </c>
      <c r="B166" s="7">
        <v>4560.6000000000004</v>
      </c>
      <c r="C166" s="8">
        <v>0.2</v>
      </c>
      <c r="D166" s="9">
        <v>1853.9</v>
      </c>
      <c r="E166" s="10">
        <v>0.1</v>
      </c>
      <c r="F166" s="10">
        <f t="shared" si="2"/>
        <v>1.9</v>
      </c>
      <c r="G166" s="10">
        <v>1.9</v>
      </c>
      <c r="I166" s="10">
        <v>0.1</v>
      </c>
      <c r="K166" s="10">
        <f t="shared" si="3"/>
        <v>0.11705554692640005</v>
      </c>
    </row>
    <row r="167" spans="1:11" s="10" customFormat="1" ht="17.25" customHeight="1" x14ac:dyDescent="0.25">
      <c r="A167" s="54" t="s">
        <v>157</v>
      </c>
      <c r="B167" s="7">
        <v>1464.7</v>
      </c>
      <c r="C167" s="8">
        <v>0.1</v>
      </c>
      <c r="D167" s="9"/>
    </row>
    <row r="168" spans="1:11" s="10" customFormat="1" ht="28.5" customHeight="1" x14ac:dyDescent="0.25">
      <c r="A168" s="55" t="s">
        <v>154</v>
      </c>
      <c r="B168" s="7">
        <v>571.5</v>
      </c>
      <c r="C168" s="8">
        <v>0.1</v>
      </c>
      <c r="D168" s="9">
        <v>461.7</v>
      </c>
      <c r="E168" s="10">
        <v>0</v>
      </c>
      <c r="F168" s="10">
        <f t="shared" si="2"/>
        <v>0.5</v>
      </c>
      <c r="G168" s="10">
        <v>0.5</v>
      </c>
      <c r="I168" s="10">
        <v>0</v>
      </c>
      <c r="K168" s="10">
        <f t="shared" si="3"/>
        <v>2.9151812943480716E-2</v>
      </c>
    </row>
    <row r="169" spans="1:11" s="10" customFormat="1" ht="21.75" customHeight="1" x14ac:dyDescent="0.25">
      <c r="A169" s="54" t="s">
        <v>155</v>
      </c>
      <c r="B169" s="7">
        <v>410.6</v>
      </c>
      <c r="C169" s="8">
        <v>0</v>
      </c>
      <c r="D169" s="9"/>
    </row>
    <row r="170" spans="1:11" s="10" customFormat="1" ht="30" customHeight="1" x14ac:dyDescent="0.25">
      <c r="A170" s="55" t="s">
        <v>158</v>
      </c>
      <c r="B170" s="7">
        <v>386947.3</v>
      </c>
      <c r="C170" s="8">
        <v>14.5</v>
      </c>
      <c r="D170" s="9">
        <v>86824.4</v>
      </c>
      <c r="E170" s="10">
        <v>5.5</v>
      </c>
      <c r="F170" s="10">
        <f t="shared" si="2"/>
        <v>86.8</v>
      </c>
      <c r="G170" s="10">
        <v>86.8</v>
      </c>
      <c r="I170" s="10">
        <v>5.5</v>
      </c>
      <c r="K170" s="10">
        <f t="shared" si="3"/>
        <v>5.4821067093999281</v>
      </c>
    </row>
    <row r="171" spans="1:11" s="10" customFormat="1" ht="30" customHeight="1" x14ac:dyDescent="0.25">
      <c r="A171" s="53" t="s">
        <v>164</v>
      </c>
      <c r="B171" s="7">
        <v>6746.1</v>
      </c>
      <c r="C171" s="8">
        <v>0.3</v>
      </c>
      <c r="D171" s="9"/>
    </row>
    <row r="172" spans="1:11" s="10" customFormat="1" ht="18.75" customHeight="1" x14ac:dyDescent="0.25">
      <c r="A172" s="53" t="s">
        <v>156</v>
      </c>
      <c r="B172" s="7">
        <v>1304.3</v>
      </c>
      <c r="C172" s="8">
        <v>0</v>
      </c>
      <c r="D172" s="9"/>
    </row>
    <row r="173" spans="1:11" s="10" customFormat="1" ht="18.75" customHeight="1" thickBot="1" x14ac:dyDescent="0.3">
      <c r="A173" s="76" t="s">
        <v>159</v>
      </c>
      <c r="B173" s="25">
        <v>1552.5</v>
      </c>
      <c r="C173" s="26">
        <v>0</v>
      </c>
      <c r="D173" s="9">
        <v>366.5</v>
      </c>
      <c r="E173" s="10">
        <v>0</v>
      </c>
      <c r="F173" s="10">
        <f t="shared" si="2"/>
        <v>0.4</v>
      </c>
      <c r="G173" s="10">
        <v>0.4</v>
      </c>
      <c r="I173" s="10">
        <v>0</v>
      </c>
      <c r="K173" s="10">
        <f t="shared" si="3"/>
        <v>2.3140869490547285E-2</v>
      </c>
    </row>
    <row r="174" spans="1:11" s="10" customFormat="1" ht="14.25" customHeight="1" thickTop="1" x14ac:dyDescent="0.25">
      <c r="A174" s="27"/>
      <c r="D174" s="9"/>
    </row>
    <row r="175" spans="1:11" s="10" customFormat="1" x14ac:dyDescent="0.25">
      <c r="A175" s="3"/>
      <c r="B175" s="3"/>
      <c r="C175" s="3"/>
      <c r="D175" s="9"/>
    </row>
    <row r="176" spans="1:11" s="20" customFormat="1" x14ac:dyDescent="0.25">
      <c r="D176" s="28"/>
    </row>
    <row r="177" spans="1:4" s="20" customFormat="1" x14ac:dyDescent="0.25">
      <c r="D177" s="28"/>
    </row>
    <row r="178" spans="1:4" s="20" customFormat="1" x14ac:dyDescent="0.25">
      <c r="D178" s="28"/>
    </row>
    <row r="179" spans="1:4" s="20" customFormat="1" x14ac:dyDescent="0.25">
      <c r="D179" s="28"/>
    </row>
    <row r="180" spans="1:4" s="20" customFormat="1" x14ac:dyDescent="0.25">
      <c r="D180" s="28"/>
    </row>
    <row r="181" spans="1:4" s="20" customFormat="1" x14ac:dyDescent="0.25">
      <c r="D181" s="28"/>
    </row>
    <row r="182" spans="1:4" s="20" customFormat="1" x14ac:dyDescent="0.25">
      <c r="A182" s="22"/>
      <c r="B182" s="29"/>
      <c r="C182" s="30"/>
      <c r="D182" s="28"/>
    </row>
    <row r="183" spans="1:4" s="20" customFormat="1" x14ac:dyDescent="0.25">
      <c r="A183" s="22"/>
      <c r="B183" s="29"/>
      <c r="C183" s="30"/>
      <c r="D183" s="28"/>
    </row>
    <row r="184" spans="1:4" s="20" customFormat="1" x14ac:dyDescent="0.25">
      <c r="A184" s="22"/>
      <c r="B184" s="29"/>
      <c r="C184" s="30"/>
      <c r="D184" s="28"/>
    </row>
    <row r="185" spans="1:4" s="20" customFormat="1" x14ac:dyDescent="0.25">
      <c r="A185" s="22"/>
      <c r="B185" s="31"/>
      <c r="C185" s="31"/>
      <c r="D185" s="28"/>
    </row>
    <row r="186" spans="1:4" s="20" customFormat="1" x14ac:dyDescent="0.25">
      <c r="D186" s="28"/>
    </row>
    <row r="187" spans="1:4" s="20" customFormat="1" x14ac:dyDescent="0.25">
      <c r="D187" s="28"/>
    </row>
    <row r="188" spans="1:4" s="20" customFormat="1" x14ac:dyDescent="0.25">
      <c r="D188" s="28"/>
    </row>
    <row r="189" spans="1:4" s="20" customFormat="1" x14ac:dyDescent="0.25">
      <c r="D189" s="28"/>
    </row>
    <row r="190" spans="1:4" s="20" customFormat="1" x14ac:dyDescent="0.25">
      <c r="D190" s="28"/>
    </row>
    <row r="191" spans="1:4" s="20" customFormat="1" x14ac:dyDescent="0.25">
      <c r="D191" s="28"/>
    </row>
    <row r="192" spans="1:4" s="20" customFormat="1" x14ac:dyDescent="0.25">
      <c r="D192" s="28"/>
    </row>
    <row r="193" spans="4:4" s="20" customFormat="1" x14ac:dyDescent="0.25">
      <c r="D193" s="28"/>
    </row>
    <row r="194" spans="4:4" s="20" customFormat="1" x14ac:dyDescent="0.25">
      <c r="D194" s="28"/>
    </row>
    <row r="195" spans="4:4" s="20" customFormat="1" x14ac:dyDescent="0.25">
      <c r="D195" s="28"/>
    </row>
    <row r="196" spans="4:4" s="20" customFormat="1" x14ac:dyDescent="0.25">
      <c r="D196" s="28"/>
    </row>
    <row r="197" spans="4:4" s="20" customFormat="1" x14ac:dyDescent="0.25">
      <c r="D197" s="28"/>
    </row>
    <row r="198" spans="4:4" s="20" customFormat="1" x14ac:dyDescent="0.25">
      <c r="D198" s="28"/>
    </row>
    <row r="199" spans="4:4" s="20" customFormat="1" x14ac:dyDescent="0.25">
      <c r="D199" s="28"/>
    </row>
    <row r="200" spans="4:4" s="20" customFormat="1" x14ac:dyDescent="0.25">
      <c r="D200" s="28"/>
    </row>
    <row r="201" spans="4:4" s="20" customFormat="1" x14ac:dyDescent="0.25">
      <c r="D201" s="28"/>
    </row>
    <row r="202" spans="4:4" s="20" customFormat="1" x14ac:dyDescent="0.25">
      <c r="D202" s="28"/>
    </row>
    <row r="203" spans="4:4" s="20" customFormat="1" x14ac:dyDescent="0.25">
      <c r="D203" s="28"/>
    </row>
    <row r="204" spans="4:4" s="20" customFormat="1" x14ac:dyDescent="0.25">
      <c r="D204" s="28"/>
    </row>
    <row r="205" spans="4:4" s="20" customFormat="1" x14ac:dyDescent="0.25">
      <c r="D205" s="28"/>
    </row>
    <row r="206" spans="4:4" s="20" customFormat="1" x14ac:dyDescent="0.25">
      <c r="D206" s="28"/>
    </row>
    <row r="207" spans="4:4" s="20" customFormat="1" x14ac:dyDescent="0.25">
      <c r="D207" s="28"/>
    </row>
    <row r="208" spans="4:4" s="20" customFormat="1" x14ac:dyDescent="0.25">
      <c r="D208" s="28"/>
    </row>
    <row r="209" spans="4:4" s="20" customFormat="1" x14ac:dyDescent="0.25">
      <c r="D209" s="28"/>
    </row>
    <row r="210" spans="4:4" s="20" customFormat="1" x14ac:dyDescent="0.25">
      <c r="D210" s="28"/>
    </row>
    <row r="211" spans="4:4" s="20" customFormat="1" x14ac:dyDescent="0.25">
      <c r="D211" s="28"/>
    </row>
    <row r="212" spans="4:4" s="20" customFormat="1" x14ac:dyDescent="0.25">
      <c r="D212" s="28"/>
    </row>
    <row r="213" spans="4:4" s="20" customFormat="1" x14ac:dyDescent="0.25">
      <c r="D213" s="28"/>
    </row>
    <row r="214" spans="4:4" s="20" customFormat="1" x14ac:dyDescent="0.25">
      <c r="D214" s="28"/>
    </row>
    <row r="215" spans="4:4" s="20" customFormat="1" x14ac:dyDescent="0.25">
      <c r="D215" s="28"/>
    </row>
    <row r="216" spans="4:4" s="20" customFormat="1" x14ac:dyDescent="0.25">
      <c r="D216" s="28"/>
    </row>
    <row r="217" spans="4:4" s="20" customFormat="1" x14ac:dyDescent="0.25">
      <c r="D217" s="28"/>
    </row>
    <row r="218" spans="4:4" s="20" customFormat="1" x14ac:dyDescent="0.25">
      <c r="D218" s="28"/>
    </row>
    <row r="219" spans="4:4" s="20" customFormat="1" x14ac:dyDescent="0.25">
      <c r="D219" s="28"/>
    </row>
    <row r="220" spans="4:4" s="20" customFormat="1" x14ac:dyDescent="0.25">
      <c r="D220" s="28"/>
    </row>
    <row r="221" spans="4:4" s="20" customFormat="1" x14ac:dyDescent="0.25">
      <c r="D221" s="28"/>
    </row>
    <row r="222" spans="4:4" s="20" customFormat="1" x14ac:dyDescent="0.25">
      <c r="D222" s="28"/>
    </row>
    <row r="223" spans="4:4" s="20" customFormat="1" x14ac:dyDescent="0.25">
      <c r="D223" s="28"/>
    </row>
    <row r="224" spans="4:4" s="20" customFormat="1" x14ac:dyDescent="0.25">
      <c r="D224" s="28"/>
    </row>
    <row r="225" spans="4:4" s="2" customFormat="1" x14ac:dyDescent="0.25">
      <c r="D225" s="5"/>
    </row>
    <row r="226" spans="4:4" s="2" customFormat="1" x14ac:dyDescent="0.25">
      <c r="D226" s="5"/>
    </row>
    <row r="227" spans="4:4" s="2" customFormat="1" x14ac:dyDescent="0.25">
      <c r="D227" s="5"/>
    </row>
    <row r="228" spans="4:4" s="2" customFormat="1" x14ac:dyDescent="0.25">
      <c r="D228" s="5"/>
    </row>
    <row r="229" spans="4:4" s="2" customFormat="1" x14ac:dyDescent="0.25">
      <c r="D229" s="5"/>
    </row>
    <row r="230" spans="4:4" s="2" customFormat="1" x14ac:dyDescent="0.25">
      <c r="D230" s="5"/>
    </row>
    <row r="231" spans="4:4" s="2" customFormat="1" x14ac:dyDescent="0.25">
      <c r="D231" s="5"/>
    </row>
    <row r="232" spans="4:4" s="2" customFormat="1" x14ac:dyDescent="0.25">
      <c r="D232" s="5"/>
    </row>
    <row r="233" spans="4:4" s="2" customFormat="1" x14ac:dyDescent="0.25">
      <c r="D233" s="5"/>
    </row>
    <row r="234" spans="4:4" s="2" customFormat="1" x14ac:dyDescent="0.25">
      <c r="D234" s="5"/>
    </row>
    <row r="235" spans="4:4" s="2" customFormat="1" x14ac:dyDescent="0.25">
      <c r="D235" s="5"/>
    </row>
    <row r="236" spans="4:4" s="2" customFormat="1" x14ac:dyDescent="0.25">
      <c r="D236" s="5"/>
    </row>
    <row r="237" spans="4:4" s="2" customFormat="1" x14ac:dyDescent="0.25">
      <c r="D237" s="5"/>
    </row>
    <row r="238" spans="4:4" s="2" customFormat="1" x14ac:dyDescent="0.25">
      <c r="D238" s="5"/>
    </row>
    <row r="239" spans="4:4" s="2" customFormat="1" x14ac:dyDescent="0.25">
      <c r="D239" s="5"/>
    </row>
    <row r="240" spans="4:4" s="2" customFormat="1" x14ac:dyDescent="0.25">
      <c r="D240" s="5"/>
    </row>
  </sheetData>
  <mergeCells count="4">
    <mergeCell ref="A1:C1"/>
    <mergeCell ref="A50:C50"/>
    <mergeCell ref="A94:C94"/>
    <mergeCell ref="A134:C134"/>
  </mergeCells>
  <pageMargins left="0.9055118110236221" right="0.11811023622047245" top="0.15748031496062992" bottom="0.15748031496062992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Беляева Валентина Александровна</cp:lastModifiedBy>
  <cp:lastPrinted>2021-06-29T06:08:29Z</cp:lastPrinted>
  <dcterms:created xsi:type="dcterms:W3CDTF">2019-06-05T06:42:31Z</dcterms:created>
  <dcterms:modified xsi:type="dcterms:W3CDTF">2021-06-29T06:15:23Z</dcterms:modified>
</cp:coreProperties>
</file>