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" yWindow="-12" windowWidth="11520" windowHeight="9300" tabRatio="684"/>
  </bookViews>
  <sheets>
    <sheet name="ИНФОГРАФИКА" sheetId="5" r:id="rId1"/>
    <sheet name="1000 тонн угольного эквивалента" sheetId="2" r:id="rId2"/>
    <sheet name="1000 тонн нефтяного эквивалента" sheetId="3" r:id="rId3"/>
    <sheet name="Тераджоулей" sheetId="4" r:id="rId4"/>
    <sheet name="Метаданные" sheetId="1" r:id="rId5"/>
  </sheets>
  <externalReferences>
    <externalReference r:id="rId6"/>
  </externalReferences>
  <definedNames>
    <definedName name="Z_04694D1E_5778_46D8_A05C_569D214E3AF1_.wvu.Cols" localSheetId="4" hidden="1">Метаданные!$C:$C</definedName>
    <definedName name="Z_04694D1E_5778_46D8_A05C_569D214E3AF1_.wvu.PrintArea" localSheetId="0" hidden="1">ИНФОГРАФИКА!$A$1:$BL$34</definedName>
    <definedName name="_xlnm.Print_Area" localSheetId="0">ИНФОГРАФИКА!$A$1:$BL$34</definedName>
  </definedNames>
  <calcPr calcId="144525"/>
  <customWorkbookViews>
    <customWorkbookView name="Савицкая Ирина Михайловна - Личное представление" guid="{04694D1E-5778-46D8-A05C-569D214E3AF1}" mergeInterval="0" personalView="1" maximized="1" windowWidth="1916" windowHeight="797" tabRatio="684" activeSheetId="1" showComments="commIndAndComment"/>
  </customWorkbookViews>
</workbook>
</file>

<file path=xl/calcChain.xml><?xml version="1.0" encoding="utf-8"?>
<calcChain xmlns="http://schemas.openxmlformats.org/spreadsheetml/2006/main">
  <c r="AZ4" i="5" l="1"/>
  <c r="B4" i="5"/>
  <c r="E4" i="5"/>
  <c r="H4" i="5"/>
  <c r="L4" i="5"/>
  <c r="P4" i="5"/>
  <c r="AX4" i="5"/>
  <c r="AZ5" i="5"/>
  <c r="AI7" i="5"/>
  <c r="AX7" i="5"/>
  <c r="AZ7" i="5"/>
  <c r="G9" i="5"/>
  <c r="AX9" i="5"/>
  <c r="AZ9" i="5"/>
  <c r="L10" i="5"/>
  <c r="P10" i="5"/>
  <c r="AI13" i="5"/>
  <c r="BF16" i="5"/>
  <c r="BJ16" i="5"/>
  <c r="AX36" i="5"/>
  <c r="AY36" i="5"/>
  <c r="BG36" i="5"/>
  <c r="AF37" i="5"/>
  <c r="AX37" i="5"/>
  <c r="AY37" i="5"/>
  <c r="BG37" i="5"/>
  <c r="AF38" i="5"/>
  <c r="AX38" i="5"/>
  <c r="AY38" i="5"/>
  <c r="BG38" i="5"/>
  <c r="AF39" i="5"/>
  <c r="AX39" i="5"/>
  <c r="AY39" i="5"/>
  <c r="BG39" i="5"/>
  <c r="C40" i="5"/>
  <c r="D40" i="5"/>
  <c r="AF40" i="5"/>
  <c r="AX40" i="5"/>
  <c r="AY40" i="5"/>
  <c r="BG40" i="5"/>
  <c r="C41" i="5"/>
  <c r="D41" i="5"/>
  <c r="AX41" i="5"/>
  <c r="AY41" i="5"/>
  <c r="BG41" i="5"/>
  <c r="C42" i="5"/>
  <c r="D42" i="5"/>
  <c r="C43" i="5"/>
  <c r="D43" i="5"/>
  <c r="C44" i="5"/>
</calcChain>
</file>

<file path=xl/sharedStrings.xml><?xml version="1.0" encoding="utf-8"?>
<sst xmlns="http://schemas.openxmlformats.org/spreadsheetml/2006/main" count="681" uniqueCount="147">
  <si>
    <t>Наименование
статьи баланса</t>
  </si>
  <si>
    <t>Нефть, включая газовый конденсат</t>
  </si>
  <si>
    <t>Газ 
природ-
ный</t>
  </si>
  <si>
    <t>Уголь</t>
  </si>
  <si>
    <t>Торф 
топлив-
ный</t>
  </si>
  <si>
    <t>Дрова</t>
  </si>
  <si>
    <t>Биогаз</t>
  </si>
  <si>
    <t>Прочая 
био-
масса</t>
  </si>
  <si>
    <t>Невозоб-новля-
емые отходы</t>
  </si>
  <si>
    <t>Брикеты 
и полу-брикеты торфя-
ные</t>
  </si>
  <si>
    <t>Бензин авто-мобиль-ный</t>
  </si>
  <si>
    <t>Топливо дизель-
ное</t>
  </si>
  <si>
    <t>Топоч-
ный 
мазут</t>
  </si>
  <si>
    <t>Газы 
углеводо-родные
сжижен-ные</t>
  </si>
  <si>
    <t>Газы 
углеводо-родные
нефтепе-
реработки</t>
  </si>
  <si>
    <t>Топливо реактив-
ное типа керосина</t>
  </si>
  <si>
    <t>Керо-
син прочий</t>
  </si>
  <si>
    <t>Топливо печное бытовое</t>
  </si>
  <si>
    <t xml:space="preserve">Кокс, коксик и коксовая мелочь </t>
  </si>
  <si>
    <t>Электро-энергия</t>
  </si>
  <si>
    <t>Тепло-
энергия</t>
  </si>
  <si>
    <t>Производство (добыча) первичной энергии (+)</t>
  </si>
  <si>
    <t>х</t>
  </si>
  <si>
    <t>Импорт (+)</t>
  </si>
  <si>
    <t>Экспорт (–)</t>
  </si>
  <si>
    <t>Изменение объема  запасов (+,–)</t>
  </si>
  <si>
    <t>Валовое потребление первичной энергии и ее эквивалентов  (=)</t>
  </si>
  <si>
    <t>Сектор преобразования (+, –)</t>
  </si>
  <si>
    <t>преобразование в тепловую и электрическую энергию</t>
  </si>
  <si>
    <t>конденсационные электростанции общего пользования</t>
  </si>
  <si>
    <t>ТЭЦ общего пользования</t>
  </si>
  <si>
    <t>ТЭЦ,  мини-ТЭЦ и другие установки для комбинированного производства тепловой и электрической энергии организаций</t>
  </si>
  <si>
    <t>районные котельные  общего пользования</t>
  </si>
  <si>
    <t>котельные установки организаций</t>
  </si>
  <si>
    <t>собственные электрогенераторы организаций</t>
  </si>
  <si>
    <t>расход электроэнергии на собственные нужды электростанций</t>
  </si>
  <si>
    <t>переработка в другие виды топлива</t>
  </si>
  <si>
    <t xml:space="preserve">нефтепереработка </t>
  </si>
  <si>
    <t>производство торфяных брикетов</t>
  </si>
  <si>
    <t>производство топливной щепы</t>
  </si>
  <si>
    <t>переработка иных видов топлива</t>
  </si>
  <si>
    <t>Неэнергетический сектор (–)</t>
  </si>
  <si>
    <t>в качестве сырья на производство химической, нефтехимической и другой нетопливной продукции</t>
  </si>
  <si>
    <t>в качестве материалов на нетопливные нужды</t>
  </si>
  <si>
    <t>Возвратные потоки из неэнергетического сектора</t>
  </si>
  <si>
    <t>Потери при распределении (–)</t>
  </si>
  <si>
    <t>Конечное потребление (=)</t>
  </si>
  <si>
    <t>Промышленность (B+C+D)</t>
  </si>
  <si>
    <t>горнодобывающая промышленность (B)</t>
  </si>
  <si>
    <t>обрабатывающая промышленность (C)</t>
  </si>
  <si>
    <t>производство продуктов питания, напитков и табачных изделий (CA)</t>
  </si>
  <si>
    <t>производство текстильных изделий, одежды, изделий из кожи и меха (CB)</t>
  </si>
  <si>
    <t>производство изделий из дерева и бумаги; полиграфи-ческая деятельность и тиражирование записанных носителей информации (CC)</t>
  </si>
  <si>
    <t>производство кокса и продук-тов нефтепереработки (CD)</t>
  </si>
  <si>
    <t>производство химических продуктов (CE)</t>
  </si>
  <si>
    <t>производство резиновых и пластмассовых изделий, прочих неметаллических минеральных продуктов (CG)</t>
  </si>
  <si>
    <t>металлургическое производство, производство готовых металлических изделий, кроме машин и оборудования (CH)</t>
  </si>
  <si>
    <t>производство машин и оборудования, не включенных в другие группировки (CK)</t>
  </si>
  <si>
    <t>производство транспортных средств и оборудования (CL)</t>
  </si>
  <si>
    <t>производство прочих готовых изделий (CF, CI, CJ, CM)</t>
  </si>
  <si>
    <t>снабжение электроэнергией, газом, паром, горячей водой и кондиционированным воздухом (D)</t>
  </si>
  <si>
    <t>Строительство (F)</t>
  </si>
  <si>
    <t>Сельское, лесное и рыбное  хозяйство (А)</t>
  </si>
  <si>
    <t>автомобильный транспорт</t>
  </si>
  <si>
    <t xml:space="preserve">         из него население</t>
  </si>
  <si>
    <t xml:space="preserve">железнодорожный транспорт </t>
  </si>
  <si>
    <t>трубопроводный транспорт</t>
  </si>
  <si>
    <t>прочие виды транспорта 
(водный, воздушный, городской электрический)</t>
  </si>
  <si>
    <t>Сектор услуг</t>
  </si>
  <si>
    <t>Статистические расхождения (+,-)</t>
  </si>
  <si>
    <t>E-mail: belstat@mail.belpak.by
http://www.belstat.gov.by</t>
  </si>
  <si>
    <t xml:space="preserve">  =</t>
  </si>
  <si>
    <r>
      <t xml:space="preserve">Национальный  статистический комитет 
Республики Беларусь
</t>
    </r>
    <r>
      <rPr>
        <i/>
        <sz val="10"/>
        <color theme="1"/>
        <rFont val="Tahoma"/>
        <family val="2"/>
        <charset val="204"/>
      </rPr>
      <t xml:space="preserve">National Statistical Committee 
of the Republic of Belarus
</t>
    </r>
    <r>
      <rPr>
        <sz val="11"/>
        <color theme="1"/>
        <rFont val="Tahoma"/>
        <family val="2"/>
        <charset val="204"/>
      </rPr>
      <t xml:space="preserve">
</t>
    </r>
  </si>
  <si>
    <t>Производство (добыча)</t>
  </si>
  <si>
    <t>млн. 
Гкал</t>
  </si>
  <si>
    <t>КЭС</t>
  </si>
  <si>
    <t>ТЭЦ организаций</t>
  </si>
  <si>
    <t>Теплоэнергия</t>
  </si>
  <si>
    <t>Электроэнергия</t>
  </si>
  <si>
    <t>Промышленность</t>
  </si>
  <si>
    <t>Строительство</t>
  </si>
  <si>
    <t>Селькое, лесное и рыбное хозяйство</t>
  </si>
  <si>
    <t xml:space="preserve">Процент обеспеченности собственными энергоресурсами </t>
  </si>
  <si>
    <t xml:space="preserve"> </t>
  </si>
  <si>
    <t>Республика Беларусь входит в двадцатку 
наиболее энергозависимых стран мира</t>
  </si>
  <si>
    <t xml:space="preserve">Газ природный </t>
  </si>
  <si>
    <t>Нефть</t>
  </si>
  <si>
    <t>Биотопливо и отходы</t>
  </si>
  <si>
    <t>Уголь и торф</t>
  </si>
  <si>
    <t>млрд. 
кВт.ч</t>
  </si>
  <si>
    <t>млн. 
туэ</t>
  </si>
  <si>
    <t>Районные котельные</t>
  </si>
  <si>
    <t>Котельные организаций</t>
  </si>
  <si>
    <t>Электрогенераторы организаций</t>
  </si>
  <si>
    <t>Жилищный сектор</t>
  </si>
  <si>
    <t>миллионов тонн 
угольного эквивалента</t>
  </si>
  <si>
    <t>миллионов тонн 
нефтяного 
эквивалента</t>
  </si>
  <si>
    <t xml:space="preserve"> - ячейка содержит алгоритм расчета значения  показателя</t>
  </si>
  <si>
    <t xml:space="preserve">производство электрической
и тепловой энергии </t>
  </si>
  <si>
    <t>Топливно-энергетический баланс 
Республики Беларусь (ТЭБ)</t>
  </si>
  <si>
    <t xml:space="preserve">Валовое потребление топливно-
энергетических ресурсов </t>
  </si>
  <si>
    <t xml:space="preserve">Общий объем потребления всех природных и преобразованных видов топлива и энергии по Республике Беларусь. 
Валовое потребление ТЭР рассчитывается в результате формирования ТЭБ и соответствует валовому потреблению первичной энергии и ее эквивалентов в графе «Сводный топливно-энергетический баланс». 
Валовое потребление ТЭР определено: производство (добыча) первичной энергии плюс (+) импорт, минус (-) экспорт, плюс / минус (+, -) изменения в запасах.
</t>
  </si>
  <si>
    <t xml:space="preserve">Производство (добыча) первичной энергии включает производство (добычу) первичных энергетических продуктов из природных источников энергии Республики Беларусь после удаления из топлива инертных веществ, включая энергию, потребленную производителем в процессе производства (добычи) указанных продуктов (расход на собственные нужды). 
Данные о попутном нефтяном газе, сожженном в факелах, в общий объем добычи газа не включаются.
Производство (добыча) дров, биогаза, прочей биомассы (отходов лесозаготовок, деревообработки, сельскохозяйственной деятельности и тому подобных) приравнивается к их потреблению в качестве топлива во всех секторах потребления. 
Производство (добыча) гидро-, ветро- и солнечной энергии отражается 
по количеству выработанной на их базе электрической энергии, геотермальной энергии – по количеству выработанной тепловой энергии.
</t>
  </si>
  <si>
    <t>Производство (добыча) 
первичной энергии</t>
  </si>
  <si>
    <t xml:space="preserve">В импорте отражается ввоз на территорию Республики Беларусь товаров, которые добавляются к запасам материальных ресурсов государства, в экспорте – вывоз с территории Республики Беларусь товаров, которые уменьшают запасы материальных ресурсов государства. Импорт и экспорт формируются на основании официальной статистической информации о внешней торговле товарами.
Данные об импорте и экспорте включают также данные об импорте и экспорте бункерного топлива, используемого для заправки воздушных судов.
</t>
  </si>
  <si>
    <t>Импорт/ экспорт</t>
  </si>
  <si>
    <t>Изменение объема запасов</t>
  </si>
  <si>
    <t xml:space="preserve">Изменение объема запасов отражает арифметическую разницу объемов запасов на начало и конец года у организаций, являющихся потребителями и поставщиками ТЭР. 
Значение со знаком «+» означает вовлечение запасов, когда объем запасов на конец года имеет меньшее значение, чем на начало года. 
Значение со знаком «-» означает, что объем запасов на конец года превышает величину объема на начало года, и это свидетельствует об их накоплении. 
В объем запасов не включаются объемы запасов топлива, заложенного 
в государственный и мобилизационный материальные резервы, нефти и газа горючего природного в нефте- и газопроводах, а также полезных ископаемых.
</t>
  </si>
  <si>
    <t>Тонна угольного эквивалента /
тонна нефтяного эквивалента/ 
тераджоуль</t>
  </si>
  <si>
    <t>Конечное потребление энергии</t>
  </si>
  <si>
    <t xml:space="preserve">Конечное потребление включает потребление ТЭР конечными потребителями (организациями всех видов экономической деятельности и населением) для энергетических целей: расход топлива организациями непосредственно в качестве топлива (без преобразования в электрическую и тепловую энергию) путем полного или частичного его сжигания в двигателях внутреннего сгорания, газосварочных и газорезательных аппаратах, в печах, сушилках, горнах, коптильнях, прочем технологическом и отопительном оборудовании, включая потери при технологических процессах производства; расход тепловой и электрической энергии на все нужды организаций (производственные, сельскохозяйственные, строительные, транспортные, коммунально-бытовые и прочие); отпуск ТЭР населению.
В конечное потребление включается также расход топлива в котельных производительностью менее 0,5 Гкал/час, которые не имеют договоров на энергоснабжение с другими организациями и населением.
В целях исключения двойного счета тепловая энергия, выработанная установками по использованию вторичных энергетических ресурсов, в данные о конечном потреблении не включается.
Конечное потребление ТЭР организациями по видам экономической деятельности классифицируется в соответствии с общегосударственным классификатором Республики Беларусь ОКРБ 005-2011 «Виды экономической деятельности».
</t>
  </si>
  <si>
    <t>Сводный
топливно-
энергети-
ческий
баланс</t>
  </si>
  <si>
    <t xml:space="preserve">Транспортный сектор </t>
  </si>
  <si>
    <t>Сектор преобразования</t>
  </si>
  <si>
    <t xml:space="preserve">В секторе преобразования отражаются данные о процессах преобразования (трансформации) одних видов энергии в другие.
Данные о потреблении первичной энергии (вход) отражаются со знаком «–», а о производстве вторичной энергии (выход)  – со знаком «+». 
Данные, отражаемые в секторе преобразования со знаком «–», включают: расходы топлива на производство тепловой и  электрической энергии (на электростанциях, теплоэлектроцентралях (далее – ТЭЦ), в котельных и прочих энерговырабатывающих установках); расходы топлива в качестве сырья на переработку в другие виды топлива, в том числе путем брикетирования, перегонки, измельчения, смешивания и иными методами (например, потребление торфа на производство топливных брикетов, нефти на производство нефтепродуктов, биотоплива и дизельного топлива на производство биодизельного топлива и так далее).
Данные, отражаемые в секторе преобразования со знаком «+», включают данные о выходе вторичной энергии после преобразования первичной, то есть данные о производстве тепловой и электрической энергии в результате сжигания топлива, топливных брикетов в результате брикетирования торфа, топливных нефтепродуктов в результате переработки нефти, древесных пеллет и гранул, топливной щепы из дров и других вторичных энергетических продуктов.
Выход электрической энергии включает валовое производство электроэнергии в результате сжигания топлива на электростанциях, парогазовыми и газотурбинными установками, дизель-генераторами и другими топливопотребляющими установками.
В секторе преобразования не отражаются данные о расходе топлива и выходе электроэнергии в электрогенераторах на судах, в поездах, на автомобильном транспорте, обслуживающих электрические аппараты и составляющих с ними единый агрегат, предназначенных для зарядки аккумуляторов и тому подобных. 
Выход тепловой энергии включает валовое производство тепловой энергии (пара и горячей воды) на ТЭЦ, мини-ТЭЦ, котельными установками (за исключением котельных производительностью менее 
0,5 Гкал/час, не имеющих договоров с другими организациями и населением на энергоснабжение), прочими топливопотребляющими установками, предназначенными для производства тепловой  энергии.
Не включается в объем производства тепловой энергии тепло, полученное в котлах электростанций и используемое в качестве промежуточного энергоресурса при выработке электрической энергии в турбогенераторах и паровых турбинах.
Не отражаются в секторе преобразования данные о производстве электрической и тепловой энергии из первичных источников энергии (гидро-, ветро- и солнечной энергии, геотермального тепла и иных), а также в результате утилизации вторичных энергетических ресурсов.
Данные о процессах преобразования, связанных с производством тепловой и электрической энергии, приводятся в разбивке по категориям энергоустановок, с переработкой в другие виды топлива – по видам переработки.
Отдельной статьей отражаются данные о потреблении электрической энергии на собственные нужды электростанций.
</t>
  </si>
  <si>
    <t xml:space="preserve">Потребление в неэнергетическом секторе включает объемы потребления топлива, связанные с использованием его в качестве:
сырья на производство химической, нефтехимической и другой нетопливной продукции (например, потребление нефти в качестве сырья на производство нетопливных нефтепродуктов: смазочных масел, смазки, гудрона, строительного и кровельного нефтебитума, парафина, бензина-растворителя, уайт-спирита и тому подобных; природного газа – на производство серы, аммиака, водорода, метанола, минеральных удобрений; мазута – в качестве добавки при производстве дорожных покрытий и других нетопливных продуктов);
материала на нетопливные нужды (например, потребление мазута в качестве смазки, керосина и автомобильного бензина на промывку деталей и тому подобное).
Отдельной строкой со знаком «–» выделяются данные о возвратных потоках энергии из неэнергетического сектора, например, данные о потреблении в энергетических целях углеводородных газов, являющихся побочным продуктом нефтехимического производства. 
</t>
  </si>
  <si>
    <t>Неэнергетический сектор</t>
  </si>
  <si>
    <t>Потери при распределении</t>
  </si>
  <si>
    <t>Конечное потребление энергии 
в транспортном секторе</t>
  </si>
  <si>
    <t xml:space="preserve">Конечное потребление энергии в транспортном секторе включает данные о расходе топлива в двигателях внутреннего сгорания транспортных средств, находящихся в собственности как юридических, так и физических лиц, а также о расходе топлива на работу трубопроводов. 
В данные о конечном потреблении в секторе транспорта не включаются:
- расход ТЭР на содержание административных зданий, находящихся в собственности транспортных организаций (вокзалов, аэропортов, парков, депо и тому подобных). Данные расходы отражаются в секторе услуг;
- расход топлива на работу погрузочно-разгрузочной, сельскохозяйственной, лесохозяйственной, дорожно-строительной, коммунальной, пожарной и иной техники, не предназначенной для перевозки пассажиров и грузов, а также расходы топлива на работу автомобильных транспортных средств специального назначения. Данные расходы отражаются в соответствующих секторах.
Данные о расходе топлива на работу автомобильного транспорта населения отражают продажу нефтепродуктов организациями, осуществляющими розничную торговлю нефтепродуктами, непосредственно физическим лицам. 
</t>
  </si>
  <si>
    <t>Конечное потребление энергии 
в жилищном секторе</t>
  </si>
  <si>
    <t xml:space="preserve">Система статистических показателей, сформированных в виде балансовой таблицы и характеризующих общий объем и структуру формирования топливно-энергетических ресурсов (далее – ТЭР), процессов их преобразования (трансформации), а также конечного использования.
ТЭБ формируется по методике, утвержденной Национальным статистическим комитетом Республики Беларусь. При разработке методики формирования ТЭБ использованы терминология, методология и формат представления энергетических балансов, разработанные Международным энергетическим агентством и изложенные в Руководстве по энергетической статистике (OECD/IEA/Eurostat, 2007 год). 
</t>
  </si>
  <si>
    <t xml:space="preserve">Единицы измерения, применяемые для отражения общего количества всех видов топлива и энергии. 
В качестве единицы условного топлива в Республике Беларусь используется тонна угольного эквивалента (туэ), которая соответствует тонне угля с низшей теплотворной способностью, равной 7000 ккал/кг.
В международной статистической практике в качестве единицы измерения общего объема потребления ТЭР чаще всего используются тонна нефтяного эквивалента (тнэ), которая соответствует тонне нефти с низшей теплотворной способностью равной 10 000 ккал/кг, и тераджоуль (ТДж). 
Для перевода показателей из одних энергетических единиц измерения в другие используются следующие соотношения между единицами энергии в соответствии с Международной системой единиц (СИ):
1 туэ =0,7 тнэ = 29,3 ТДж. 
1 Гкал = 1000 Мкал = 1000/7000 туэ = 0,143 туэ;
1 тыс.кВт.ч = 860 Мкал = 860/7000 туэ = 0,123 туэ.
</t>
  </si>
  <si>
    <t xml:space="preserve">Потери при распределении включают все потери энергетических продуктов при их добыче, хранении, транспортировке, при производстве химической, нефтехимической и другой нетопливной продукции (например, потери нефти при обессоливании и обезвоживании, при транспортировке в магистральных нефтепроводах, при производстве нефтепродуктов; потери газа при очистке и осушке, при транспортировке в магистральных газопроводах; потери торфа при хранении и транспортировке и так далее), а также потери электроэнергии и теплоэнергии в электрических и тепловых сетях общего пользования.
В данные о потерях не включаются потери, связанные с процессами преобразования (трансформации) первичных энергетических продуктов во вторичные энергетические продукты. Данные о таких потерях формируются расчетным путем и отражаются по соответствующим статьям сектора преобразования в графе "Сводный топливно-энергетический баланс" как результат арифметического сложения данных со знаками «+» и  «–».
</t>
  </si>
  <si>
    <t xml:space="preserve">Конечное потребление энергии в жилищном секторе включает реализацию топлива, тепловой и электрической энергии топливо- и энергоснабжающими организациями непосредственно физическим лицам, объединениям граждан (садоводческим товариществам, товариществам собственников, организациям застройщиков, потребительским кооперативам по газификации и тому подобным), а также отпуск топлива организациями за безналичный расчет своим рабочим и служащим. В конечное потребление дров включаются также данные о количестве дров, самостоятельно заготовленных населением по выданным им лесорубочным билетам.
При формировании ТЭБ данные о продаже населению нефтепродуктов  для  автомобильных транспортных средств отражаются в секторе транспорта.
</t>
  </si>
  <si>
    <t>Валовое потребление</t>
  </si>
  <si>
    <t>МЕТАДАННЫЕ</t>
  </si>
  <si>
    <t>Прочие нефте-продукты</t>
  </si>
  <si>
    <t>Транспорт  (включая транспорт населения)</t>
  </si>
  <si>
    <t>Неэнергетическое использование</t>
  </si>
  <si>
    <t>Потери в секторе преобразования</t>
  </si>
  <si>
    <t>произведено за счет сжигания топлива:</t>
  </si>
  <si>
    <t>электрической 
энергии</t>
  </si>
  <si>
    <t>тепловой 
энергии</t>
  </si>
  <si>
    <t>Преобразование топлива 
в электрическую 
и тепловую энергию</t>
  </si>
  <si>
    <t xml:space="preserve">биотопливо и отходы </t>
  </si>
  <si>
    <t xml:space="preserve"> природный газ</t>
  </si>
  <si>
    <t>сожжено топлива  
для производства электрической и тепловой энергии</t>
  </si>
  <si>
    <r>
      <t>Эксаджоулей
 (10</t>
    </r>
    <r>
      <rPr>
        <vertAlign val="superscript"/>
        <sz val="12"/>
        <color theme="1" tint="0.34998626667073579"/>
        <rFont val="Impact"/>
        <family val="2"/>
        <charset val="204"/>
      </rPr>
      <t>18</t>
    </r>
    <r>
      <rPr>
        <sz val="12"/>
        <color theme="1" tint="0.34998626667073579"/>
        <rFont val="Impact"/>
        <family val="2"/>
        <charset val="204"/>
      </rPr>
      <t xml:space="preserve"> джоулей)
</t>
    </r>
  </si>
  <si>
    <r>
      <t xml:space="preserve">
</t>
    </r>
    <r>
      <rPr>
        <sz val="12"/>
        <color theme="9" tint="-0.249977111117893"/>
        <rFont val="Impact"/>
        <family val="2"/>
        <charset val="204"/>
      </rPr>
      <t/>
    </r>
  </si>
  <si>
    <t>ТОПЛИВНО-ЭНЕРГЕТИЧЕСКИЙ  БАЛАНС РЕСПУБЛИКИ БЕЛАРУСЬ ЗА 2019 ГОД
(1000 тонн угольного эквивалента)</t>
  </si>
  <si>
    <t>ТОПЛИВНО-ЭНЕРГЕТИЧЕСКИЙ  БАЛАНС РЕСПУБЛИКИ БЕЛАРУСЬ ЗА 2019 ГОД
(1000 тонн нефтяного эквивалента)</t>
  </si>
  <si>
    <t>ТОПЛИВНО-ЭНЕРГЕТИЧЕСКИЙ  БАЛАНС РЕСПУБЛИКИ БЕЛАРУСЬ ЗА 2019 ГОД
(тераджоулей)</t>
  </si>
  <si>
    <t xml:space="preserve">Валовое потребление топливно-энергетических ресурсов в 2019 году </t>
  </si>
  <si>
    <t>Структура валового потребления 
топливно-энергетических ресурсов 
в 2019 году</t>
  </si>
  <si>
    <t>Структура конечного потребления топлива и 
энергии по секторам в 2019 году</t>
  </si>
  <si>
    <t>Электроэнергия (из природных источников)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</si>
</sst>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#,##0_ ;\-#,##0\ "/>
    <numFmt numFmtId="165" formatCode="0.0"/>
    <numFmt numFmtId="166" formatCode="0.0%"/>
  </numFmts>
  <fonts count="37" x14ac:knownFonts="1">
    <font>
      <sz val="11"/>
      <color theme="1"/>
      <name val="Trebuchet MS"/>
      <family val="2"/>
      <charset val="204"/>
      <scheme val="minor"/>
    </font>
    <font>
      <sz val="11"/>
      <color theme="1"/>
      <name val="Trebuchet MS"/>
      <family val="2"/>
      <charset val="204"/>
      <scheme val="minor"/>
    </font>
    <font>
      <b/>
      <sz val="11"/>
      <color theme="1"/>
      <name val="Trebuchet MS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ahoma"/>
      <family val="2"/>
      <charset val="204"/>
    </font>
    <font>
      <sz val="11"/>
      <color rgb="FFFF0000"/>
      <name val="Tahoma"/>
      <family val="2"/>
      <charset val="204"/>
    </font>
    <font>
      <i/>
      <sz val="10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sz val="11"/>
      <name val="Tahoma"/>
      <family val="2"/>
      <charset val="204"/>
    </font>
    <font>
      <sz val="11"/>
      <color theme="0"/>
      <name val="Tahoma"/>
      <family val="2"/>
      <charset val="204"/>
    </font>
    <font>
      <sz val="36"/>
      <color theme="8" tint="-0.249977111117893"/>
      <name val="Impact"/>
      <family val="2"/>
      <charset val="204"/>
    </font>
    <font>
      <sz val="14"/>
      <color theme="4" tint="-0.499984740745262"/>
      <name val="Impact"/>
      <family val="2"/>
      <charset val="204"/>
    </font>
    <font>
      <sz val="16"/>
      <color theme="1"/>
      <name val="Impact"/>
      <family val="2"/>
      <charset val="204"/>
    </font>
    <font>
      <sz val="36"/>
      <name val="Impact"/>
      <family val="2"/>
      <charset val="204"/>
    </font>
    <font>
      <b/>
      <sz val="36"/>
      <color theme="0"/>
      <name val="Impact"/>
      <family val="2"/>
      <charset val="204"/>
    </font>
    <font>
      <sz val="7"/>
      <color theme="1"/>
      <name val="Tahoma"/>
      <family val="2"/>
      <charset val="204"/>
    </font>
    <font>
      <u/>
      <sz val="7"/>
      <name val="Tahoma"/>
      <family val="2"/>
      <charset val="204"/>
    </font>
    <font>
      <sz val="10"/>
      <name val="Tahoma"/>
      <family val="2"/>
      <charset val="204"/>
    </font>
    <font>
      <u/>
      <sz val="11"/>
      <color theme="10"/>
      <name val="Trebuchet MS"/>
      <family val="2"/>
      <charset val="204"/>
      <scheme val="minor"/>
    </font>
    <font>
      <u/>
      <sz val="7"/>
      <color theme="2" tint="-0.499984740745262"/>
      <name val="Tahoma"/>
      <family val="2"/>
      <charset val="204"/>
    </font>
    <font>
      <b/>
      <sz val="36"/>
      <color theme="9" tint="-0.249977111117893"/>
      <name val="Impact"/>
      <family val="2"/>
      <charset val="204"/>
    </font>
    <font>
      <sz val="36"/>
      <color theme="9" tint="-0.249977111117893"/>
      <name val="Impact"/>
      <family val="2"/>
      <charset val="204"/>
    </font>
    <font>
      <b/>
      <sz val="28"/>
      <color theme="9" tint="-0.249977111117893"/>
      <name val="Impact"/>
      <family val="2"/>
      <charset val="204"/>
    </font>
    <font>
      <sz val="20"/>
      <color theme="0"/>
      <name val="Impact"/>
      <family val="2"/>
      <charset val="204"/>
    </font>
    <font>
      <sz val="16"/>
      <color theme="4" tint="-0.499984740745262"/>
      <name val="Impact"/>
      <family val="2"/>
      <charset val="204"/>
    </font>
    <font>
      <sz val="14"/>
      <color theme="0"/>
      <name val="Impact"/>
      <family val="2"/>
      <charset val="204"/>
    </font>
    <font>
      <sz val="12"/>
      <color theme="1"/>
      <name val="Impact"/>
      <family val="2"/>
      <charset val="204"/>
    </font>
    <font>
      <sz val="11"/>
      <color theme="1"/>
      <name val="Impact"/>
      <family val="2"/>
      <charset val="204"/>
    </font>
    <font>
      <sz val="12"/>
      <color theme="9" tint="-0.249977111117893"/>
      <name val="Impact"/>
      <family val="2"/>
      <charset val="204"/>
    </font>
    <font>
      <sz val="11"/>
      <color theme="1" tint="0.34998626667073579"/>
      <name val="Impact"/>
      <family val="2"/>
      <charset val="204"/>
    </font>
    <font>
      <sz val="12"/>
      <color theme="1" tint="0.34998626667073579"/>
      <name val="Impact"/>
      <family val="2"/>
      <charset val="204"/>
    </font>
    <font>
      <b/>
      <sz val="12"/>
      <color theme="5" tint="0.59999389629810485"/>
      <name val="Tahoma"/>
      <family val="2"/>
      <charset val="204"/>
    </font>
    <font>
      <vertAlign val="superscript"/>
      <sz val="12"/>
      <color theme="1" tint="0.34998626667073579"/>
      <name val="Impact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26" fillId="15" borderId="16">
      <alignment horizontal="center" vertical="center"/>
    </xf>
    <xf numFmtId="9" fontId="24" fillId="15" borderId="18">
      <alignment horizontal="center" vertical="center"/>
    </xf>
    <xf numFmtId="9" fontId="24" fillId="15" borderId="18" applyBorder="0">
      <alignment horizontal="center" vertical="center"/>
    </xf>
  </cellStyleXfs>
  <cellXfs count="175">
    <xf numFmtId="0" fontId="0" fillId="0" borderId="0" xfId="0"/>
    <xf numFmtId="0" fontId="0" fillId="0" borderId="0" xfId="0" applyProtection="1">
      <protection locked="0"/>
    </xf>
    <xf numFmtId="164" fontId="5" fillId="0" borderId="10" xfId="1" applyNumberFormat="1" applyFont="1" applyBorder="1" applyAlignment="1" applyProtection="1">
      <alignment horizontal="right" wrapText="1" indent="1"/>
    </xf>
    <xf numFmtId="164" fontId="5" fillId="4" borderId="10" xfId="1" applyNumberFormat="1" applyFont="1" applyFill="1" applyBorder="1" applyAlignment="1" applyProtection="1">
      <alignment horizontal="right" wrapText="1" indent="1"/>
    </xf>
    <xf numFmtId="164" fontId="5" fillId="4" borderId="11" xfId="1" applyNumberFormat="1" applyFont="1" applyFill="1" applyBorder="1" applyAlignment="1" applyProtection="1">
      <alignment horizontal="right" wrapText="1" indent="1"/>
    </xf>
    <xf numFmtId="164" fontId="5" fillId="5" borderId="10" xfId="1" applyNumberFormat="1" applyFont="1" applyFill="1" applyBorder="1" applyAlignment="1" applyProtection="1">
      <alignment horizontal="right" wrapText="1" indent="1"/>
    </xf>
    <xf numFmtId="164" fontId="5" fillId="5" borderId="11" xfId="1" applyNumberFormat="1" applyFont="1" applyFill="1" applyBorder="1" applyAlignment="1" applyProtection="1">
      <alignment horizontal="right" wrapText="1" indent="1"/>
    </xf>
    <xf numFmtId="164" fontId="5" fillId="7" borderId="10" xfId="1" applyNumberFormat="1" applyFont="1" applyFill="1" applyBorder="1" applyAlignment="1" applyProtection="1">
      <alignment horizontal="right" wrapText="1" indent="1"/>
    </xf>
    <xf numFmtId="164" fontId="5" fillId="7" borderId="11" xfId="1" applyNumberFormat="1" applyFont="1" applyFill="1" applyBorder="1" applyAlignment="1" applyProtection="1">
      <alignment horizontal="right" wrapText="1" indent="1"/>
    </xf>
    <xf numFmtId="164" fontId="5" fillId="10" borderId="10" xfId="1" applyNumberFormat="1" applyFont="1" applyFill="1" applyBorder="1" applyAlignment="1" applyProtection="1">
      <alignment horizontal="right" wrapText="1" indent="1"/>
    </xf>
    <xf numFmtId="164" fontId="5" fillId="11" borderId="10" xfId="1" applyNumberFormat="1" applyFont="1" applyFill="1" applyBorder="1" applyAlignment="1" applyProtection="1">
      <alignment horizontal="right" wrapText="1" indent="1"/>
    </xf>
    <xf numFmtId="164" fontId="5" fillId="11" borderId="11" xfId="1" applyNumberFormat="1" applyFont="1" applyFill="1" applyBorder="1" applyAlignment="1" applyProtection="1">
      <alignment horizontal="right" wrapText="1" indent="1"/>
    </xf>
    <xf numFmtId="164" fontId="5" fillId="12" borderId="10" xfId="1" applyNumberFormat="1" applyFont="1" applyFill="1" applyBorder="1" applyAlignment="1" applyProtection="1">
      <alignment horizontal="right" wrapText="1" indent="1"/>
    </xf>
    <xf numFmtId="164" fontId="5" fillId="12" borderId="11" xfId="1" applyNumberFormat="1" applyFont="1" applyFill="1" applyBorder="1" applyAlignment="1" applyProtection="1">
      <alignment horizontal="right" wrapText="1" indent="1"/>
    </xf>
    <xf numFmtId="164" fontId="5" fillId="6" borderId="11" xfId="1" applyNumberFormat="1" applyFont="1" applyFill="1" applyBorder="1" applyAlignment="1" applyProtection="1">
      <alignment horizontal="right" wrapText="1" indent="1"/>
    </xf>
    <xf numFmtId="164" fontId="6" fillId="3" borderId="10" xfId="1" applyNumberFormat="1" applyFont="1" applyFill="1" applyBorder="1" applyAlignment="1" applyProtection="1">
      <alignment horizontal="right" wrapText="1" indent="1"/>
    </xf>
    <xf numFmtId="164" fontId="6" fillId="3" borderId="11" xfId="1" applyNumberFormat="1" applyFont="1" applyFill="1" applyBorder="1" applyAlignment="1" applyProtection="1">
      <alignment horizontal="right" wrapText="1" indent="1"/>
    </xf>
    <xf numFmtId="164" fontId="6" fillId="13" borderId="11" xfId="1" applyNumberFormat="1" applyFont="1" applyFill="1" applyBorder="1" applyAlignment="1" applyProtection="1">
      <alignment horizontal="right" wrapText="1" indent="1"/>
    </xf>
    <xf numFmtId="164" fontId="6" fillId="0" borderId="10" xfId="1" applyNumberFormat="1" applyFont="1" applyBorder="1" applyAlignment="1" applyProtection="1">
      <alignment horizontal="right" wrapText="1" indent="1"/>
    </xf>
    <xf numFmtId="164" fontId="0" fillId="0" borderId="0" xfId="0" applyNumberFormat="1"/>
    <xf numFmtId="164" fontId="0" fillId="0" borderId="0" xfId="0" applyNumberFormat="1" applyProtection="1">
      <protection locked="0"/>
    </xf>
    <xf numFmtId="0" fontId="7" fillId="0" borderId="0" xfId="0" applyFont="1"/>
    <xf numFmtId="0" fontId="12" fillId="0" borderId="0" xfId="0" applyFont="1"/>
    <xf numFmtId="0" fontId="13" fillId="0" borderId="0" xfId="0" applyFont="1"/>
    <xf numFmtId="0" fontId="7" fillId="16" borderId="0" xfId="0" applyFont="1" applyFill="1"/>
    <xf numFmtId="0" fontId="7" fillId="13" borderId="0" xfId="0" applyFont="1" applyFill="1"/>
    <xf numFmtId="0" fontId="10" fillId="16" borderId="0" xfId="0" applyFont="1" applyFill="1" applyBorder="1" applyAlignment="1">
      <alignment horizontal="center" vertical="top" wrapText="1"/>
    </xf>
    <xf numFmtId="0" fontId="7" fillId="13" borderId="0" xfId="0" applyFont="1" applyFill="1" applyBorder="1"/>
    <xf numFmtId="0" fontId="7" fillId="13" borderId="0" xfId="0" applyFont="1" applyFill="1" applyBorder="1" applyAlignment="1"/>
    <xf numFmtId="0" fontId="7" fillId="16" borderId="0" xfId="0" applyFont="1" applyFill="1" applyBorder="1" applyAlignment="1">
      <alignment vertical="top" wrapText="1"/>
    </xf>
    <xf numFmtId="0" fontId="7" fillId="16" borderId="0" xfId="0" applyFont="1" applyFill="1" applyAlignment="1">
      <alignment horizontal="center" wrapText="1"/>
    </xf>
    <xf numFmtId="1" fontId="18" fillId="17" borderId="15" xfId="0" applyNumberFormat="1" applyFont="1" applyFill="1" applyBorder="1" applyAlignment="1">
      <alignment horizontal="center" vertical="center"/>
    </xf>
    <xf numFmtId="1" fontId="18" fillId="14" borderId="15" xfId="0" applyNumberFormat="1" applyFont="1" applyFill="1" applyBorder="1" applyAlignment="1">
      <alignment horizontal="center" vertical="center"/>
    </xf>
    <xf numFmtId="0" fontId="7" fillId="16" borderId="0" xfId="0" applyFont="1" applyFill="1" applyAlignment="1">
      <alignment vertical="center" wrapText="1"/>
    </xf>
    <xf numFmtId="0" fontId="19" fillId="0" borderId="28" xfId="0" applyFont="1" applyBorder="1" applyAlignment="1">
      <alignment vertical="top" wrapText="1"/>
    </xf>
    <xf numFmtId="0" fontId="19" fillId="0" borderId="0" xfId="0" applyFont="1"/>
    <xf numFmtId="0" fontId="19" fillId="0" borderId="30" xfId="0" applyFont="1" applyBorder="1" applyAlignment="1">
      <alignment horizontal="left" vertical="top" wrapText="1"/>
    </xf>
    <xf numFmtId="0" fontId="19" fillId="0" borderId="29" xfId="0" applyFont="1" applyBorder="1" applyAlignment="1">
      <alignment horizontal="left" vertical="top" wrapText="1"/>
    </xf>
    <xf numFmtId="0" fontId="20" fillId="15" borderId="0" xfId="0" applyFont="1" applyFill="1"/>
    <xf numFmtId="0" fontId="10" fillId="16" borderId="0" xfId="0" applyFont="1" applyFill="1" applyBorder="1" applyAlignment="1">
      <alignment horizontal="left" vertical="center" wrapText="1" indent="1"/>
    </xf>
    <xf numFmtId="0" fontId="23" fillId="12" borderId="28" xfId="3" applyFont="1" applyFill="1" applyBorder="1" applyAlignment="1">
      <alignment vertical="top" wrapText="1"/>
    </xf>
    <xf numFmtId="0" fontId="15" fillId="13" borderId="0" xfId="0" applyFont="1" applyFill="1" applyBorder="1" applyAlignment="1">
      <alignment horizontal="left" vertical="center" wrapText="1" indent="4"/>
    </xf>
    <xf numFmtId="0" fontId="12" fillId="0" borderId="0" xfId="0" applyFont="1" applyAlignment="1"/>
    <xf numFmtId="0" fontId="13" fillId="0" borderId="0" xfId="0" applyFont="1" applyAlignment="1"/>
    <xf numFmtId="0" fontId="7" fillId="19" borderId="0" xfId="0" applyFont="1" applyFill="1"/>
    <xf numFmtId="0" fontId="7" fillId="20" borderId="0" xfId="0" applyFont="1" applyFill="1"/>
    <xf numFmtId="0" fontId="7" fillId="21" borderId="0" xfId="0" applyFont="1" applyFill="1"/>
    <xf numFmtId="0" fontId="7" fillId="22" borderId="0" xfId="0" applyFont="1" applyFill="1"/>
    <xf numFmtId="0" fontId="7" fillId="23" borderId="0" xfId="0" applyFont="1" applyFill="1"/>
    <xf numFmtId="0" fontId="7" fillId="23" borderId="0" xfId="0" applyFont="1" applyFill="1" applyBorder="1"/>
    <xf numFmtId="0" fontId="7" fillId="22" borderId="0" xfId="0" applyFont="1" applyFill="1" applyBorder="1"/>
    <xf numFmtId="0" fontId="16" fillId="13" borderId="0" xfId="0" applyFont="1" applyFill="1" applyAlignment="1">
      <alignment vertical="center" wrapText="1"/>
    </xf>
    <xf numFmtId="0" fontId="15" fillId="21" borderId="0" xfId="0" applyFont="1" applyFill="1" applyBorder="1" applyAlignment="1">
      <alignment vertical="center" wrapText="1"/>
    </xf>
    <xf numFmtId="0" fontId="29" fillId="21" borderId="0" xfId="0" applyFont="1" applyFill="1" applyBorder="1" applyAlignment="1">
      <alignment vertical="center" wrapText="1"/>
    </xf>
    <xf numFmtId="0" fontId="7" fillId="22" borderId="0" xfId="0" applyFont="1" applyFill="1" applyBorder="1" applyAlignment="1"/>
    <xf numFmtId="164" fontId="5" fillId="2" borderId="10" xfId="1" applyNumberFormat="1" applyFont="1" applyFill="1" applyBorder="1" applyAlignment="1" applyProtection="1">
      <alignment horizontal="right" wrapText="1" indent="1"/>
    </xf>
    <xf numFmtId="164" fontId="5" fillId="6" borderId="10" xfId="1" applyNumberFormat="1" applyFont="1" applyFill="1" applyBorder="1" applyAlignment="1" applyProtection="1">
      <alignment horizontal="right" wrapText="1" indent="1"/>
    </xf>
    <xf numFmtId="164" fontId="5" fillId="8" borderId="10" xfId="1" applyNumberFormat="1" applyFont="1" applyFill="1" applyBorder="1" applyAlignment="1" applyProtection="1">
      <alignment horizontal="right" wrapText="1" indent="1"/>
    </xf>
    <xf numFmtId="164" fontId="5" fillId="9" borderId="10" xfId="1" applyNumberFormat="1" applyFont="1" applyFill="1" applyBorder="1" applyAlignment="1" applyProtection="1">
      <alignment horizontal="right" wrapText="1" indent="1"/>
    </xf>
    <xf numFmtId="0" fontId="3" fillId="0" borderId="3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top" wrapText="1"/>
    </xf>
    <xf numFmtId="0" fontId="5" fillId="0" borderId="5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top" wrapText="1"/>
    </xf>
    <xf numFmtId="0" fontId="3" fillId="0" borderId="6" xfId="0" applyFont="1" applyBorder="1" applyAlignment="1" applyProtection="1">
      <alignment horizontal="center" vertical="top" wrapText="1"/>
    </xf>
    <xf numFmtId="0" fontId="3" fillId="0" borderId="7" xfId="0" applyFont="1" applyBorder="1" applyAlignment="1" applyProtection="1">
      <alignment horizontal="center" vertical="top" wrapText="1"/>
    </xf>
    <xf numFmtId="0" fontId="3" fillId="0" borderId="8" xfId="0" applyFont="1" applyBorder="1" applyAlignment="1" applyProtection="1">
      <alignment horizontal="center" vertical="top" wrapText="1"/>
    </xf>
    <xf numFmtId="0" fontId="3" fillId="2" borderId="9" xfId="0" applyFont="1" applyFill="1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horizontal="left" vertical="top" wrapText="1"/>
    </xf>
    <xf numFmtId="0" fontId="4" fillId="3" borderId="1" xfId="0" applyFont="1" applyFill="1" applyBorder="1" applyAlignment="1" applyProtection="1">
      <alignment horizontal="left" vertical="top" wrapText="1"/>
    </xf>
    <xf numFmtId="0" fontId="3" fillId="4" borderId="1" xfId="0" applyFont="1" applyFill="1" applyBorder="1" applyAlignment="1" applyProtection="1">
      <alignment horizontal="left" vertical="top" wrapText="1"/>
    </xf>
    <xf numFmtId="0" fontId="3" fillId="5" borderId="1" xfId="0" applyFont="1" applyFill="1" applyBorder="1" applyAlignment="1" applyProtection="1">
      <alignment horizontal="left" vertical="top" wrapText="1" indent="1"/>
    </xf>
    <xf numFmtId="0" fontId="3" fillId="6" borderId="1" xfId="0" applyFont="1" applyFill="1" applyBorder="1" applyAlignment="1" applyProtection="1">
      <alignment horizontal="left" vertical="top" wrapText="1" indent="3"/>
    </xf>
    <xf numFmtId="0" fontId="3" fillId="7" borderId="1" xfId="0" applyFont="1" applyFill="1" applyBorder="1" applyAlignment="1" applyProtection="1">
      <alignment horizontal="left" vertical="top" wrapText="1"/>
    </xf>
    <xf numFmtId="0" fontId="3" fillId="8" borderId="1" xfId="0" applyFont="1" applyFill="1" applyBorder="1" applyAlignment="1" applyProtection="1">
      <alignment horizontal="left" vertical="top" wrapText="1" indent="1"/>
    </xf>
    <xf numFmtId="0" fontId="3" fillId="8" borderId="0" xfId="0" applyFont="1" applyFill="1" applyBorder="1" applyAlignment="1" applyProtection="1">
      <alignment horizontal="left" vertical="top" wrapText="1" indent="1"/>
    </xf>
    <xf numFmtId="0" fontId="3" fillId="8" borderId="12" xfId="0" applyFont="1" applyFill="1" applyBorder="1" applyAlignment="1" applyProtection="1">
      <alignment horizontal="left" vertical="top" wrapText="1"/>
    </xf>
    <xf numFmtId="0" fontId="3" fillId="9" borderId="1" xfId="0" applyFont="1" applyFill="1" applyBorder="1" applyAlignment="1" applyProtection="1">
      <alignment horizontal="left" vertical="top" wrapText="1"/>
    </xf>
    <xf numFmtId="0" fontId="3" fillId="10" borderId="1" xfId="0" applyFont="1" applyFill="1" applyBorder="1" applyAlignment="1" applyProtection="1">
      <alignment horizontal="left" vertical="top" wrapText="1"/>
    </xf>
    <xf numFmtId="0" fontId="3" fillId="11" borderId="1" xfId="0" applyFont="1" applyFill="1" applyBorder="1" applyAlignment="1" applyProtection="1">
      <alignment wrapText="1"/>
    </xf>
    <xf numFmtId="0" fontId="3" fillId="12" borderId="1" xfId="0" applyFont="1" applyFill="1" applyBorder="1" applyAlignment="1" applyProtection="1">
      <alignment horizontal="left" wrapText="1" indent="1"/>
    </xf>
    <xf numFmtId="0" fontId="3" fillId="12" borderId="1" xfId="0" applyFont="1" applyFill="1" applyBorder="1" applyAlignment="1" applyProtection="1">
      <alignment horizontal="left" wrapText="1" indent="2"/>
    </xf>
    <xf numFmtId="0" fontId="3" fillId="11" borderId="1" xfId="0" applyFont="1" applyFill="1" applyBorder="1" applyAlignment="1" applyProtection="1">
      <alignment horizontal="left" vertical="top" wrapText="1"/>
    </xf>
    <xf numFmtId="0" fontId="3" fillId="11" borderId="1" xfId="0" applyFont="1" applyFill="1" applyBorder="1" applyAlignment="1" applyProtection="1">
      <alignment vertical="top" wrapText="1"/>
    </xf>
    <xf numFmtId="0" fontId="3" fillId="12" borderId="1" xfId="0" applyFont="1" applyFill="1" applyBorder="1" applyAlignment="1" applyProtection="1">
      <alignment horizontal="left" vertical="top" wrapText="1" indent="1"/>
    </xf>
    <xf numFmtId="0" fontId="3" fillId="12" borderId="1" xfId="0" applyFont="1" applyFill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3" fillId="4" borderId="13" xfId="0" applyFont="1" applyFill="1" applyBorder="1" applyAlignment="1" applyProtection="1">
      <alignment horizontal="left" vertical="top" wrapText="1"/>
    </xf>
    <xf numFmtId="0" fontId="3" fillId="5" borderId="14" xfId="0" applyFont="1" applyFill="1" applyBorder="1" applyAlignment="1" applyProtection="1">
      <alignment horizontal="left" vertical="top" wrapText="1" indent="1"/>
    </xf>
    <xf numFmtId="0" fontId="28" fillId="21" borderId="0" xfId="0" applyFont="1" applyFill="1" applyBorder="1" applyAlignment="1">
      <alignment vertical="center" wrapText="1"/>
    </xf>
    <xf numFmtId="0" fontId="8" fillId="0" borderId="0" xfId="0" applyFont="1"/>
    <xf numFmtId="0" fontId="33" fillId="16" borderId="0" xfId="0" applyFont="1" applyFill="1" applyAlignment="1">
      <alignment horizontal="center" vertical="center" wrapText="1"/>
    </xf>
    <xf numFmtId="0" fontId="33" fillId="10" borderId="0" xfId="0" applyFont="1" applyFill="1" applyAlignment="1">
      <alignment horizontal="center" wrapText="1"/>
    </xf>
    <xf numFmtId="0" fontId="33" fillId="20" borderId="0" xfId="0" applyFont="1" applyFill="1" applyAlignment="1">
      <alignment horizontal="center" vertical="center" wrapText="1"/>
    </xf>
    <xf numFmtId="0" fontId="35" fillId="10" borderId="0" xfId="0" applyFont="1" applyFill="1" applyBorder="1" applyAlignment="1">
      <alignment vertical="top" wrapText="1"/>
    </xf>
    <xf numFmtId="0" fontId="8" fillId="23" borderId="0" xfId="0" applyFont="1" applyFill="1"/>
    <xf numFmtId="0" fontId="10" fillId="23" borderId="0" xfId="0" applyFont="1" applyFill="1" applyAlignment="1">
      <alignment horizontal="center" vertical="top" wrapText="1"/>
    </xf>
    <xf numFmtId="0" fontId="14" fillId="23" borderId="0" xfId="0" applyFont="1" applyFill="1" applyAlignment="1">
      <alignment horizontal="center" vertical="center"/>
    </xf>
    <xf numFmtId="0" fontId="10" fillId="23" borderId="0" xfId="0" applyFont="1" applyFill="1" applyAlignment="1">
      <alignment horizontal="center" vertical="top"/>
    </xf>
    <xf numFmtId="0" fontId="15" fillId="13" borderId="0" xfId="0" applyFont="1" applyFill="1" applyBorder="1" applyAlignment="1">
      <alignment vertical="center" wrapText="1"/>
    </xf>
    <xf numFmtId="0" fontId="11" fillId="13" borderId="0" xfId="0" applyFont="1" applyFill="1" applyAlignment="1">
      <alignment vertical="center" wrapText="1"/>
    </xf>
    <xf numFmtId="0" fontId="13" fillId="21" borderId="0" xfId="0" applyFont="1" applyFill="1"/>
    <xf numFmtId="0" fontId="13" fillId="21" borderId="0" xfId="0" applyFont="1" applyFill="1" applyBorder="1"/>
    <xf numFmtId="0" fontId="7" fillId="9" borderId="0" xfId="0" applyFont="1" applyFill="1"/>
    <xf numFmtId="0" fontId="15" fillId="9" borderId="0" xfId="0" applyFont="1" applyFill="1" applyBorder="1" applyAlignment="1">
      <alignment horizontal="left" vertical="center" wrapText="1" indent="4"/>
    </xf>
    <xf numFmtId="0" fontId="7" fillId="9" borderId="0" xfId="0" applyFont="1" applyFill="1" applyBorder="1" applyAlignment="1"/>
    <xf numFmtId="0" fontId="7" fillId="9" borderId="0" xfId="0" applyFont="1" applyFill="1" applyBorder="1"/>
    <xf numFmtId="0" fontId="7" fillId="9" borderId="0" xfId="0" applyFont="1" applyFill="1" applyAlignment="1"/>
    <xf numFmtId="1" fontId="17" fillId="16" borderId="0" xfId="0" applyNumberFormat="1" applyFont="1" applyFill="1" applyBorder="1" applyAlignment="1">
      <alignment horizontal="center" vertical="center"/>
    </xf>
    <xf numFmtId="0" fontId="33" fillId="16" borderId="0" xfId="0" applyFont="1" applyFill="1" applyBorder="1" applyAlignment="1">
      <alignment horizontal="center" vertical="center" wrapText="1"/>
    </xf>
    <xf numFmtId="0" fontId="27" fillId="22" borderId="0" xfId="0" applyFont="1" applyFill="1" applyAlignment="1">
      <alignment horizontal="center" vertical="center" wrapText="1"/>
    </xf>
    <xf numFmtId="0" fontId="27" fillId="21" borderId="0" xfId="0" applyFont="1" applyFill="1" applyAlignment="1">
      <alignment horizontal="center" vertical="center" wrapText="1"/>
    </xf>
    <xf numFmtId="0" fontId="30" fillId="16" borderId="0" xfId="0" applyFont="1" applyFill="1" applyAlignment="1">
      <alignment horizontal="center" vertical="top" wrapText="1"/>
    </xf>
    <xf numFmtId="9" fontId="24" fillId="15" borderId="18" xfId="2" applyFont="1" applyFill="1" applyBorder="1" applyAlignment="1">
      <alignment horizontal="center" vertical="center" wrapText="1"/>
    </xf>
    <xf numFmtId="9" fontId="24" fillId="15" borderId="19" xfId="2" applyFont="1" applyFill="1" applyBorder="1" applyAlignment="1">
      <alignment horizontal="center" vertical="center" wrapText="1"/>
    </xf>
    <xf numFmtId="9" fontId="24" fillId="15" borderId="21" xfId="2" applyFont="1" applyFill="1" applyBorder="1" applyAlignment="1">
      <alignment horizontal="center" vertical="center" wrapText="1"/>
    </xf>
    <xf numFmtId="9" fontId="24" fillId="15" borderId="22" xfId="2" applyFont="1" applyFill="1" applyBorder="1" applyAlignment="1">
      <alignment horizontal="center" vertical="center" wrapText="1"/>
    </xf>
    <xf numFmtId="1" fontId="24" fillId="15" borderId="16" xfId="0" applyNumberFormat="1" applyFont="1" applyFill="1" applyBorder="1" applyAlignment="1">
      <alignment horizontal="center" vertical="top" wrapText="1"/>
    </xf>
    <xf numFmtId="1" fontId="24" fillId="15" borderId="17" xfId="0" applyNumberFormat="1" applyFont="1" applyFill="1" applyBorder="1" applyAlignment="1">
      <alignment horizontal="center" vertical="top" wrapText="1"/>
    </xf>
    <xf numFmtId="165" fontId="24" fillId="15" borderId="16" xfId="0" applyNumberFormat="1" applyFont="1" applyFill="1" applyBorder="1" applyAlignment="1">
      <alignment horizontal="center" vertical="top" wrapText="1"/>
    </xf>
    <xf numFmtId="165" fontId="24" fillId="15" borderId="17" xfId="0" applyNumberFormat="1" applyFont="1" applyFill="1" applyBorder="1" applyAlignment="1">
      <alignment horizontal="center" vertical="top" wrapText="1"/>
    </xf>
    <xf numFmtId="0" fontId="25" fillId="23" borderId="0" xfId="0" applyFont="1" applyFill="1" applyAlignment="1">
      <alignment horizontal="center" vertical="center"/>
    </xf>
    <xf numFmtId="0" fontId="31" fillId="16" borderId="0" xfId="0" applyFont="1" applyFill="1" applyAlignment="1">
      <alignment horizontal="center" vertical="center" textRotation="180" wrapText="1"/>
    </xf>
    <xf numFmtId="0" fontId="33" fillId="16" borderId="20" xfId="0" applyFont="1" applyFill="1" applyBorder="1" applyAlignment="1">
      <alignment horizontal="center" vertical="center" wrapText="1"/>
    </xf>
    <xf numFmtId="1" fontId="18" fillId="14" borderId="25" xfId="0" applyNumberFormat="1" applyFont="1" applyFill="1" applyBorder="1" applyAlignment="1">
      <alignment horizontal="center" vertical="center"/>
    </xf>
    <xf numFmtId="1" fontId="18" fillId="14" borderId="26" xfId="0" applyNumberFormat="1" applyFont="1" applyFill="1" applyBorder="1" applyAlignment="1">
      <alignment horizontal="center" vertical="center"/>
    </xf>
    <xf numFmtId="0" fontId="33" fillId="16" borderId="0" xfId="0" applyFont="1" applyFill="1" applyBorder="1" applyAlignment="1">
      <alignment horizontal="left" vertical="center" wrapText="1" indent="7"/>
    </xf>
    <xf numFmtId="0" fontId="33" fillId="16" borderId="24" xfId="0" applyFont="1" applyFill="1" applyBorder="1" applyAlignment="1">
      <alignment horizontal="left" vertical="center" wrapText="1" indent="7"/>
    </xf>
    <xf numFmtId="1" fontId="18" fillId="18" borderId="25" xfId="0" applyNumberFormat="1" applyFont="1" applyFill="1" applyBorder="1" applyAlignment="1">
      <alignment horizontal="center" vertical="center"/>
    </xf>
    <xf numFmtId="1" fontId="18" fillId="18" borderId="26" xfId="0" applyNumberFormat="1" applyFont="1" applyFill="1" applyBorder="1" applyAlignment="1">
      <alignment horizontal="center" vertical="center"/>
    </xf>
    <xf numFmtId="0" fontId="27" fillId="21" borderId="0" xfId="0" applyFont="1" applyFill="1" applyAlignment="1">
      <alignment horizontal="left" vertical="center" wrapText="1" indent="5"/>
    </xf>
    <xf numFmtId="0" fontId="31" fillId="16" borderId="0" xfId="0" applyFont="1" applyFill="1" applyBorder="1" applyAlignment="1">
      <alignment horizontal="left" wrapText="1"/>
    </xf>
    <xf numFmtId="0" fontId="33" fillId="16" borderId="27" xfId="0" applyFont="1" applyFill="1" applyBorder="1" applyAlignment="1">
      <alignment horizontal="center" vertical="center" wrapText="1"/>
    </xf>
    <xf numFmtId="0" fontId="31" fillId="16" borderId="0" xfId="0" applyFont="1" applyFill="1" applyBorder="1" applyAlignment="1">
      <alignment horizontal="left" vertical="center" wrapText="1"/>
    </xf>
    <xf numFmtId="0" fontId="31" fillId="16" borderId="24" xfId="0" applyFont="1" applyFill="1" applyBorder="1" applyAlignment="1">
      <alignment horizontal="left" vertical="center" wrapText="1"/>
    </xf>
    <xf numFmtId="0" fontId="28" fillId="22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9" fontId="26" fillId="15" borderId="16" xfId="2" applyFont="1" applyFill="1" applyBorder="1" applyAlignment="1">
      <alignment horizontal="center" vertical="center"/>
    </xf>
    <xf numFmtId="9" fontId="26" fillId="15" borderId="32" xfId="2" applyFont="1" applyFill="1" applyBorder="1" applyAlignment="1">
      <alignment horizontal="center" vertical="center"/>
    </xf>
    <xf numFmtId="9" fontId="26" fillId="15" borderId="17" xfId="2" applyFont="1" applyFill="1" applyBorder="1" applyAlignment="1">
      <alignment horizontal="center" vertical="center"/>
    </xf>
    <xf numFmtId="9" fontId="26" fillId="15" borderId="18" xfId="2" applyFont="1" applyFill="1" applyBorder="1" applyAlignment="1">
      <alignment horizontal="center" vertical="center"/>
    </xf>
    <xf numFmtId="9" fontId="26" fillId="15" borderId="23" xfId="2" applyFont="1" applyFill="1" applyBorder="1" applyAlignment="1">
      <alignment horizontal="center" vertical="center"/>
    </xf>
    <xf numFmtId="9" fontId="26" fillId="15" borderId="19" xfId="2" applyFont="1" applyFill="1" applyBorder="1" applyAlignment="1">
      <alignment horizontal="center" vertical="center"/>
    </xf>
    <xf numFmtId="9" fontId="26" fillId="15" borderId="21" xfId="2" applyFont="1" applyFill="1" applyBorder="1" applyAlignment="1">
      <alignment horizontal="center" vertical="center"/>
    </xf>
    <xf numFmtId="9" fontId="26" fillId="15" borderId="33" xfId="2" applyFont="1" applyFill="1" applyBorder="1" applyAlignment="1">
      <alignment horizontal="center" vertical="center"/>
    </xf>
    <xf numFmtId="9" fontId="26" fillId="15" borderId="22" xfId="2" applyFont="1" applyFill="1" applyBorder="1" applyAlignment="1">
      <alignment horizontal="center" vertical="center"/>
    </xf>
    <xf numFmtId="0" fontId="7" fillId="23" borderId="0" xfId="0" applyFont="1" applyFill="1" applyAlignment="1">
      <alignment horizontal="center"/>
    </xf>
    <xf numFmtId="0" fontId="15" fillId="22" borderId="0" xfId="0" applyFont="1" applyFill="1" applyBorder="1" applyAlignment="1">
      <alignment horizontal="left" vertical="center" wrapText="1" indent="6"/>
    </xf>
    <xf numFmtId="9" fontId="24" fillId="15" borderId="18" xfId="2" applyFont="1" applyFill="1" applyBorder="1" applyAlignment="1">
      <alignment horizontal="center"/>
    </xf>
    <xf numFmtId="9" fontId="24" fillId="15" borderId="19" xfId="2" applyFont="1" applyFill="1" applyBorder="1" applyAlignment="1">
      <alignment horizontal="center"/>
    </xf>
    <xf numFmtId="9" fontId="24" fillId="15" borderId="21" xfId="2" applyFont="1" applyFill="1" applyBorder="1" applyAlignment="1">
      <alignment horizontal="center"/>
    </xf>
    <xf numFmtId="9" fontId="24" fillId="15" borderId="22" xfId="2" applyFont="1" applyFill="1" applyBorder="1" applyAlignment="1">
      <alignment horizontal="center"/>
    </xf>
    <xf numFmtId="0" fontId="15" fillId="22" borderId="0" xfId="0" applyFont="1" applyFill="1" applyBorder="1" applyAlignment="1">
      <alignment horizontal="left" vertical="center" wrapText="1" indent="4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9" fontId="24" fillId="15" borderId="18" xfId="2" applyFont="1" applyFill="1" applyBorder="1" applyAlignment="1">
      <alignment horizontal="center" vertical="center"/>
    </xf>
    <xf numFmtId="9" fontId="24" fillId="15" borderId="19" xfId="2" applyFont="1" applyFill="1" applyBorder="1" applyAlignment="1">
      <alignment horizontal="center" vertical="center"/>
    </xf>
    <xf numFmtId="9" fontId="24" fillId="15" borderId="20" xfId="2" applyFont="1" applyFill="1" applyBorder="1" applyAlignment="1">
      <alignment horizontal="center" vertical="center"/>
    </xf>
    <xf numFmtId="9" fontId="24" fillId="15" borderId="24" xfId="2" applyFont="1" applyFill="1" applyBorder="1" applyAlignment="1">
      <alignment horizontal="center" vertical="center"/>
    </xf>
    <xf numFmtId="9" fontId="24" fillId="15" borderId="21" xfId="2" applyFont="1" applyFill="1" applyBorder="1" applyAlignment="1">
      <alignment horizontal="center" vertical="center"/>
    </xf>
    <xf numFmtId="9" fontId="24" fillId="15" borderId="22" xfId="2" applyFont="1" applyFill="1" applyBorder="1" applyAlignment="1">
      <alignment horizontal="center" vertical="center"/>
    </xf>
    <xf numFmtId="0" fontId="29" fillId="21" borderId="0" xfId="0" applyFont="1" applyFill="1" applyBorder="1" applyAlignment="1">
      <alignment horizontal="left" vertical="center" wrapText="1" indent="5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 indent="2"/>
    </xf>
    <xf numFmtId="0" fontId="29" fillId="21" borderId="0" xfId="0" applyFont="1" applyFill="1" applyBorder="1" applyAlignment="1">
      <alignment horizontal="left" vertical="center" wrapText="1" indent="3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1" fillId="10" borderId="31" xfId="0" applyFont="1" applyFill="1" applyBorder="1" applyAlignment="1">
      <alignment horizontal="center" vertical="center"/>
    </xf>
    <xf numFmtId="166" fontId="24" fillId="15" borderId="16" xfId="2" applyNumberFormat="1" applyFont="1" applyFill="1" applyBorder="1" applyAlignment="1">
      <alignment horizontal="center"/>
    </xf>
    <xf numFmtId="166" fontId="24" fillId="15" borderId="17" xfId="2" applyNumberFormat="1" applyFont="1" applyFill="1" applyBorder="1" applyAlignment="1">
      <alignment horizontal="center"/>
    </xf>
    <xf numFmtId="0" fontId="34" fillId="23" borderId="23" xfId="0" applyFont="1" applyFill="1" applyBorder="1" applyAlignment="1">
      <alignment horizontal="center" vertical="top" wrapText="1"/>
    </xf>
    <xf numFmtId="0" fontId="33" fillId="16" borderId="24" xfId="0" applyFont="1" applyFill="1" applyBorder="1" applyAlignment="1">
      <alignment horizontal="center" vertical="center" wrapText="1"/>
    </xf>
    <xf numFmtId="1" fontId="17" fillId="16" borderId="20" xfId="0" applyNumberFormat="1" applyFont="1" applyFill="1" applyBorder="1" applyAlignment="1">
      <alignment horizontal="center" vertical="center"/>
    </xf>
    <xf numFmtId="0" fontId="7" fillId="23" borderId="20" xfId="0" applyFont="1" applyFill="1" applyBorder="1" applyAlignment="1">
      <alignment horizontal="center"/>
    </xf>
    <xf numFmtId="0" fontId="7" fillId="0" borderId="20" xfId="0" applyFont="1" applyBorder="1" applyAlignment="1">
      <alignment horizontal="left" vertical="center"/>
    </xf>
  </cellXfs>
  <cellStyles count="7">
    <cellStyle name="Гиперссылка" xfId="3" builtinId="8"/>
    <cellStyle name="Обычный" xfId="0" builtinId="0"/>
    <cellStyle name="Процентный" xfId="2" builtinId="5"/>
    <cellStyle name="Стиль 1" xfId="4"/>
    <cellStyle name="Стиль 2" xfId="5"/>
    <cellStyle name="Стиль 3" xfId="6"/>
    <cellStyle name="Финансовый" xfId="1" builtinId="3"/>
  </cellStyles>
  <dxfs count="0"/>
  <tableStyles count="0" defaultTableStyle="TableStyleMedium2" defaultPivotStyle="PivotStyleLight16"/>
  <colors>
    <mruColors>
      <color rgb="FF90B0C2"/>
      <color rgb="FF800000"/>
      <color rgb="FF10604D"/>
      <color rgb="FFBEFFEE"/>
      <color rgb="FFBFEBED"/>
      <color rgb="FF005250"/>
      <color rgb="FFBEEFEA"/>
      <color rgb="FF275346"/>
      <color rgb="FF2A5842"/>
      <color rgb="FF32725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 algn="l">
              <a:defRPr sz="1400" b="0"/>
            </a:pPr>
            <a:r>
              <a:rPr lang="ru-RU" sz="1400" b="0"/>
              <a:t>Структура валового потребления 
топливно-энергетических 
ресурсов в 2019 году</a:t>
            </a:r>
          </a:p>
        </c:rich>
      </c:tx>
      <c:layout>
        <c:manualLayout>
          <c:xMode val="edge"/>
          <c:yMode val="edge"/>
          <c:x val="0.5521457064657338"/>
          <c:y val="6.64359137553728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3907634540300285E-2"/>
          <c:y val="0.13331158175824107"/>
          <c:w val="0.43024287867945499"/>
          <c:h val="0.79572857180222678"/>
        </c:manualLayout>
      </c:layout>
      <c:doughnutChart>
        <c:varyColors val="1"/>
        <c:ser>
          <c:idx val="0"/>
          <c:order val="0"/>
          <c:tx>
            <c:strRef>
              <c:f>ИНФОГРАФИКА!$C$39</c:f>
              <c:strCache>
                <c:ptCount val="1"/>
                <c:pt idx="0">
                  <c:v>Валовое потребление</c:v>
                </c:pt>
              </c:strCache>
            </c:strRef>
          </c:tx>
          <c:dPt>
            <c:idx val="0"/>
            <c:bubble3D val="0"/>
            <c:explosion val="30"/>
            <c:spPr>
              <a:scene3d>
                <a:camera prst="orthographicFront"/>
                <a:lightRig rig="balanced" dir="tr"/>
              </a:scene3d>
            </c:spPr>
          </c:dPt>
          <c:dPt>
            <c:idx val="2"/>
            <c:bubble3D val="0"/>
            <c:spPr>
              <a:solidFill>
                <a:schemeClr val="accent5">
                  <a:alpha val="98000"/>
                </a:schemeClr>
              </a:solidFill>
            </c:spPr>
          </c:dPt>
          <c:dPt>
            <c:idx val="3"/>
            <c:bubble3D val="0"/>
            <c:spPr>
              <a:solidFill>
                <a:schemeClr val="accent3"/>
              </a:solidFill>
              <a:ln>
                <a:noFill/>
              </a:ln>
            </c:spPr>
          </c:dPt>
          <c:dPt>
            <c:idx val="4"/>
            <c:bubble3D val="0"/>
            <c:explosion val="6"/>
            <c:spPr>
              <a:solidFill>
                <a:srgbClr val="FFFF00"/>
              </a:solidFill>
              <a:ln>
                <a:noFill/>
              </a:ln>
              <a:effectLst>
                <a:reflection blurRad="38100" stA="26000" endPos="23000" dist="25400" dir="5400000" sy="-100000" rotWithShape="0"/>
              </a:effectLst>
              <a:scene3d>
                <a:camera prst="orthographicFront">
                  <a:rot lat="0" lon="0" rev="0"/>
                </a:camera>
                <a:lightRig rig="balanced" dir="tr"/>
              </a:scene3d>
            </c:spPr>
          </c:dPt>
          <c:dLbls>
            <c:dLbl>
              <c:idx val="3"/>
              <c:layout>
                <c:manualLayout>
                  <c:x val="-1.5998903091862662E-2"/>
                  <c:y val="-0.1184858262181618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3.3127327441636649E-2"/>
                  <c:y val="-0.12101631609488117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400">
                      <a:solidFill>
                        <a:schemeClr val="bg1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14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ИНФОГРАФИКА!$B$40:$B$44</c:f>
              <c:strCache>
                <c:ptCount val="5"/>
                <c:pt idx="0">
                  <c:v>Газ природный </c:v>
                </c:pt>
                <c:pt idx="1">
                  <c:v>Нефть</c:v>
                </c:pt>
                <c:pt idx="2">
                  <c:v>Биотопливо и отходы</c:v>
                </c:pt>
                <c:pt idx="3">
                  <c:v>Уголь и торф</c:v>
                </c:pt>
                <c:pt idx="4">
                  <c:v>Электроэнергия (из природных источников)</c:v>
                </c:pt>
              </c:strCache>
            </c:strRef>
          </c:cat>
          <c:val>
            <c:numRef>
              <c:f>ИНФОГРАФИКА!$C$40:$C$44</c:f>
              <c:numCache>
                <c:formatCode>General</c:formatCode>
                <c:ptCount val="5"/>
                <c:pt idx="0">
                  <c:v>23653</c:v>
                </c:pt>
                <c:pt idx="1">
                  <c:v>10871</c:v>
                </c:pt>
                <c:pt idx="2">
                  <c:v>2404</c:v>
                </c:pt>
                <c:pt idx="3">
                  <c:v>1283</c:v>
                </c:pt>
                <c:pt idx="4">
                  <c:v>203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56656719964022162"/>
          <c:y val="0.29302297353340157"/>
          <c:w val="0.36425607420798128"/>
          <c:h val="0.6488755994573836"/>
        </c:manualLayout>
      </c:layout>
      <c:overlay val="0"/>
      <c:txPr>
        <a:bodyPr/>
        <a:lstStyle/>
        <a:p>
          <a:pPr>
            <a:defRPr sz="1200">
              <a:solidFill>
                <a:schemeClr val="bg1">
                  <a:lumMod val="85000"/>
                </a:schemeClr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/>
          </a:solidFill>
          <a:latin typeface="Impact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r>
              <a:rPr lang="ru-RU" sz="1400">
                <a:solidFill>
                  <a:schemeClr val="tx1">
                    <a:lumMod val="65000"/>
                    <a:lumOff val="35000"/>
                  </a:schemeClr>
                </a:solidFill>
              </a:rPr>
              <a:t>Валовое потребление и производство (добыча) топливно-энергетических ресурсов в 2019 году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ИНФОГРАФИКА!$C$39</c:f>
              <c:strCache>
                <c:ptCount val="1"/>
                <c:pt idx="0">
                  <c:v>Валовое потребление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strRef>
              <c:f>ИНФОГРАФИКА!$B$40:$B$43</c:f>
              <c:strCache>
                <c:ptCount val="4"/>
                <c:pt idx="0">
                  <c:v>Газ природный </c:v>
                </c:pt>
                <c:pt idx="1">
                  <c:v>Нефть</c:v>
                </c:pt>
                <c:pt idx="2">
                  <c:v>Биотопливо и отходы</c:v>
                </c:pt>
                <c:pt idx="3">
                  <c:v>Уголь и торф</c:v>
                </c:pt>
              </c:strCache>
            </c:strRef>
          </c:cat>
          <c:val>
            <c:numRef>
              <c:f>ИНФОГРАФИКА!$C$40:$C$43</c:f>
              <c:numCache>
                <c:formatCode>General</c:formatCode>
                <c:ptCount val="4"/>
                <c:pt idx="0">
                  <c:v>23653</c:v>
                </c:pt>
                <c:pt idx="1">
                  <c:v>10871</c:v>
                </c:pt>
                <c:pt idx="2">
                  <c:v>2404</c:v>
                </c:pt>
                <c:pt idx="3">
                  <c:v>1283</c:v>
                </c:pt>
              </c:numCache>
            </c:numRef>
          </c:val>
        </c:ser>
        <c:ser>
          <c:idx val="1"/>
          <c:order val="1"/>
          <c:tx>
            <c:strRef>
              <c:f>ИНФОГРАФИКА!$D$39</c:f>
              <c:strCache>
                <c:ptCount val="1"/>
                <c:pt idx="0">
                  <c:v>Производство (добыча)</c:v>
                </c:pt>
              </c:strCache>
            </c:strRef>
          </c:tx>
          <c:spPr>
            <a:solidFill>
              <a:srgbClr val="90B0C2"/>
            </a:solidFill>
          </c:spPr>
          <c:invertIfNegative val="0"/>
          <c:cat>
            <c:strRef>
              <c:f>ИНФОГРАФИКА!$B$40:$B$43</c:f>
              <c:strCache>
                <c:ptCount val="4"/>
                <c:pt idx="0">
                  <c:v>Газ природный </c:v>
                </c:pt>
                <c:pt idx="1">
                  <c:v>Нефть</c:v>
                </c:pt>
                <c:pt idx="2">
                  <c:v>Биотопливо и отходы</c:v>
                </c:pt>
                <c:pt idx="3">
                  <c:v>Уголь и торф</c:v>
                </c:pt>
              </c:strCache>
            </c:strRef>
          </c:cat>
          <c:val>
            <c:numRef>
              <c:f>ИНФОГРАФИКА!$D$40:$D$43</c:f>
              <c:numCache>
                <c:formatCode>General</c:formatCode>
                <c:ptCount val="4"/>
                <c:pt idx="0">
                  <c:v>360</c:v>
                </c:pt>
                <c:pt idx="1">
                  <c:v>2417</c:v>
                </c:pt>
                <c:pt idx="2">
                  <c:v>2630</c:v>
                </c:pt>
                <c:pt idx="3">
                  <c:v>767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277568"/>
        <c:axId val="91279360"/>
      </c:barChart>
      <c:catAx>
        <c:axId val="91277568"/>
        <c:scaling>
          <c:orientation val="minMax"/>
        </c:scaling>
        <c:delete val="0"/>
        <c:axPos val="b"/>
        <c:majorTickMark val="out"/>
        <c:minorTickMark val="none"/>
        <c:tickLblPos val="nextTo"/>
        <c:crossAx val="91279360"/>
        <c:crosses val="autoZero"/>
        <c:auto val="1"/>
        <c:lblAlgn val="ctr"/>
        <c:lblOffset val="100"/>
        <c:noMultiLvlLbl val="0"/>
      </c:catAx>
      <c:valAx>
        <c:axId val="912793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ru-RU"/>
                  <a:t>Тысяч тонн угольного эквивалента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1277568"/>
        <c:crosses val="autoZero"/>
        <c:crossBetween val="between"/>
      </c:valAx>
      <c:spPr>
        <a:noFill/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0">
          <a:solidFill>
            <a:schemeClr val="tx1">
              <a:lumMod val="65000"/>
              <a:lumOff val="35000"/>
            </a:schemeClr>
          </a:solidFill>
          <a:latin typeface="Impact" pitchFamily="34" charset="0"/>
        </a:defRPr>
      </a:pPr>
      <a:endParaRPr lang="ru-RU"/>
    </a:p>
  </c:txPr>
  <c:printSettings>
    <c:headerFooter/>
    <c:pageMargins b="0.75" l="0.7" r="0.7" t="0.75" header="0.3" footer="0.3"/>
    <c:pageSetup paperSize="9" orientation="landscape" horizontalDpi="1200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/>
            </a:pPr>
            <a:r>
              <a:rPr lang="ru-RU" sz="1400" b="0"/>
              <a:t>Структура производства электрической и тепловой энергии за счет сжигания топлива в 2019 году</a:t>
            </a:r>
          </a:p>
        </c:rich>
      </c:tx>
      <c:layout>
        <c:manualLayout>
          <c:xMode val="edge"/>
          <c:yMode val="edge"/>
          <c:x val="0.12638327372158908"/>
          <c:y val="8.272587777658242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0354244629005688"/>
          <c:y val="0.25165279906069754"/>
          <c:w val="0.74671503652725701"/>
          <c:h val="0.4508447859906641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ИНФОГРАФИКА!$AW$36</c:f>
              <c:strCache>
                <c:ptCount val="1"/>
                <c:pt idx="0">
                  <c:v>КЭС</c:v>
                </c:pt>
              </c:strCache>
            </c:strRef>
          </c:tx>
          <c:invertIfNegative val="0"/>
          <c:cat>
            <c:strRef>
              <c:f>ИНФОГРАФИКА!$AX$35:$AY$35</c:f>
              <c:strCache>
                <c:ptCount val="2"/>
                <c:pt idx="0">
                  <c:v>Теплоэнергия</c:v>
                </c:pt>
                <c:pt idx="1">
                  <c:v>Электроэнергия</c:v>
                </c:pt>
              </c:strCache>
            </c:strRef>
          </c:cat>
          <c:val>
            <c:numRef>
              <c:f>ИНФОГРАФИКА!$AX$36:$AY$36</c:f>
              <c:numCache>
                <c:formatCode>General</c:formatCode>
                <c:ptCount val="2"/>
                <c:pt idx="0">
                  <c:v>23</c:v>
                </c:pt>
                <c:pt idx="1">
                  <c:v>2075</c:v>
                </c:pt>
              </c:numCache>
            </c:numRef>
          </c:val>
        </c:ser>
        <c:ser>
          <c:idx val="1"/>
          <c:order val="1"/>
          <c:tx>
            <c:strRef>
              <c:f>ИНФОГРАФИКА!$AW$37</c:f>
              <c:strCache>
                <c:ptCount val="1"/>
                <c:pt idx="0">
                  <c:v>ТЭЦ общего пользования</c:v>
                </c:pt>
              </c:strCache>
            </c:strRef>
          </c:tx>
          <c:invertIfNegative val="0"/>
          <c:cat>
            <c:strRef>
              <c:f>ИНФОГРАФИКА!$AX$35:$AY$35</c:f>
              <c:strCache>
                <c:ptCount val="2"/>
                <c:pt idx="0">
                  <c:v>Теплоэнергия</c:v>
                </c:pt>
                <c:pt idx="1">
                  <c:v>Электроэнергия</c:v>
                </c:pt>
              </c:strCache>
            </c:strRef>
          </c:cat>
          <c:val>
            <c:numRef>
              <c:f>ИНФОГРАФИКА!$AX$37:$AY$37</c:f>
              <c:numCache>
                <c:formatCode>General</c:formatCode>
                <c:ptCount val="2"/>
                <c:pt idx="0">
                  <c:v>4108</c:v>
                </c:pt>
                <c:pt idx="1">
                  <c:v>2303</c:v>
                </c:pt>
              </c:numCache>
            </c:numRef>
          </c:val>
        </c:ser>
        <c:ser>
          <c:idx val="2"/>
          <c:order val="2"/>
          <c:tx>
            <c:strRef>
              <c:f>ИНФОГРАФИКА!$AW$38</c:f>
              <c:strCache>
                <c:ptCount val="1"/>
                <c:pt idx="0">
                  <c:v>ТЭЦ организаций</c:v>
                </c:pt>
              </c:strCache>
            </c:strRef>
          </c:tx>
          <c:invertIfNegative val="0"/>
          <c:cat>
            <c:strRef>
              <c:f>ИНФОГРАФИКА!$AX$35:$AY$35</c:f>
              <c:strCache>
                <c:ptCount val="2"/>
                <c:pt idx="0">
                  <c:v>Теплоэнергия</c:v>
                </c:pt>
                <c:pt idx="1">
                  <c:v>Электроэнергия</c:v>
                </c:pt>
              </c:strCache>
            </c:strRef>
          </c:cat>
          <c:val>
            <c:numRef>
              <c:f>ИНФОГРАФИКА!$AX$38:$AY$38</c:f>
              <c:numCache>
                <c:formatCode>General</c:formatCode>
                <c:ptCount val="2"/>
                <c:pt idx="0">
                  <c:v>1186</c:v>
                </c:pt>
                <c:pt idx="1">
                  <c:v>488</c:v>
                </c:pt>
              </c:numCache>
            </c:numRef>
          </c:val>
        </c:ser>
        <c:ser>
          <c:idx val="3"/>
          <c:order val="3"/>
          <c:tx>
            <c:strRef>
              <c:f>ИНФОГРАФИКА!$AW$39</c:f>
              <c:strCache>
                <c:ptCount val="1"/>
                <c:pt idx="0">
                  <c:v>Районные котельные</c:v>
                </c:pt>
              </c:strCache>
            </c:strRef>
          </c:tx>
          <c:invertIfNegative val="0"/>
          <c:cat>
            <c:strRef>
              <c:f>ИНФОГРАФИКА!$AX$35:$AY$35</c:f>
              <c:strCache>
                <c:ptCount val="2"/>
                <c:pt idx="0">
                  <c:v>Теплоэнергия</c:v>
                </c:pt>
                <c:pt idx="1">
                  <c:v>Электроэнергия</c:v>
                </c:pt>
              </c:strCache>
            </c:strRef>
          </c:cat>
          <c:val>
            <c:numRef>
              <c:f>ИНФОГРАФИКА!$AX$39:$AY$39</c:f>
              <c:numCache>
                <c:formatCode>General</c:formatCode>
                <c:ptCount val="2"/>
                <c:pt idx="0">
                  <c:v>1717</c:v>
                </c:pt>
                <c:pt idx="1">
                  <c:v>0</c:v>
                </c:pt>
              </c:numCache>
            </c:numRef>
          </c:val>
        </c:ser>
        <c:ser>
          <c:idx val="4"/>
          <c:order val="4"/>
          <c:tx>
            <c:strRef>
              <c:f>ИНФОГРАФИКА!$AW$40</c:f>
              <c:strCache>
                <c:ptCount val="1"/>
                <c:pt idx="0">
                  <c:v>Котельные организаций</c:v>
                </c:pt>
              </c:strCache>
            </c:strRef>
          </c:tx>
          <c:invertIfNegative val="0"/>
          <c:cat>
            <c:strRef>
              <c:f>ИНФОГРАФИКА!$AX$35:$AY$35</c:f>
              <c:strCache>
                <c:ptCount val="2"/>
                <c:pt idx="0">
                  <c:v>Теплоэнергия</c:v>
                </c:pt>
                <c:pt idx="1">
                  <c:v>Электроэнергия</c:v>
                </c:pt>
              </c:strCache>
            </c:strRef>
          </c:cat>
          <c:val>
            <c:numRef>
              <c:f>ИНФОГРАФИКА!$AX$40:$AY$40</c:f>
              <c:numCache>
                <c:formatCode>General</c:formatCode>
                <c:ptCount val="2"/>
                <c:pt idx="0">
                  <c:v>1440</c:v>
                </c:pt>
                <c:pt idx="1">
                  <c:v>0</c:v>
                </c:pt>
              </c:numCache>
            </c:numRef>
          </c:val>
        </c:ser>
        <c:ser>
          <c:idx val="5"/>
          <c:order val="5"/>
          <c:tx>
            <c:strRef>
              <c:f>ИНФОГРАФИКА!$AW$41</c:f>
              <c:strCache>
                <c:ptCount val="1"/>
                <c:pt idx="0">
                  <c:v>Электрогенераторы организаций</c:v>
                </c:pt>
              </c:strCache>
            </c:strRef>
          </c:tx>
          <c:invertIfNegative val="0"/>
          <c:cat>
            <c:strRef>
              <c:f>ИНФОГРАФИКА!$AX$35:$AY$35</c:f>
              <c:strCache>
                <c:ptCount val="2"/>
                <c:pt idx="0">
                  <c:v>Теплоэнергия</c:v>
                </c:pt>
                <c:pt idx="1">
                  <c:v>Электроэнергия</c:v>
                </c:pt>
              </c:strCache>
            </c:strRef>
          </c:cat>
          <c:val>
            <c:numRef>
              <c:f>ИНФОГРАФИКА!$AX$41:$AY$41</c:f>
              <c:numCache>
                <c:formatCode>General</c:formatCode>
                <c:ptCount val="2"/>
                <c:pt idx="0">
                  <c:v>0</c:v>
                </c:pt>
                <c:pt idx="1">
                  <c:v>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136384"/>
        <c:axId val="91137920"/>
      </c:barChart>
      <c:catAx>
        <c:axId val="91136384"/>
        <c:scaling>
          <c:orientation val="minMax"/>
        </c:scaling>
        <c:delete val="0"/>
        <c:axPos val="l"/>
        <c:majorTickMark val="out"/>
        <c:minorTickMark val="none"/>
        <c:tickLblPos val="nextTo"/>
        <c:crossAx val="91137920"/>
        <c:crosses val="autoZero"/>
        <c:auto val="1"/>
        <c:lblAlgn val="ctr"/>
        <c:lblOffset val="100"/>
        <c:noMultiLvlLbl val="0"/>
      </c:catAx>
      <c:valAx>
        <c:axId val="91137920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91136384"/>
        <c:crosses val="autoZero"/>
        <c:crossBetween val="between"/>
        <c:majorUnit val="0.2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6.7635256211324477E-2"/>
          <c:y val="0.79752988205717645"/>
          <c:w val="0.88385041337324288"/>
          <c:h val="0.18960313910232093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  <a:latin typeface="Impact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95268542547187"/>
          <c:y val="0.13886028236886053"/>
          <c:w val="0.4512323114146557"/>
          <c:h val="0.5923463566796649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</c:dPt>
          <c:dPt>
            <c:idx val="3"/>
            <c:bubble3D val="0"/>
            <c:spPr>
              <a:solidFill>
                <a:schemeClr val="accent4"/>
              </a:solidFill>
            </c:spPr>
          </c:dPt>
          <c:dPt>
            <c:idx val="4"/>
            <c:bubble3D val="0"/>
            <c:spPr>
              <a:solidFill>
                <a:schemeClr val="accent5"/>
              </a:solidFill>
            </c:spPr>
          </c:dPt>
          <c:dLbls>
            <c:dLbl>
              <c:idx val="0"/>
              <c:layout>
                <c:manualLayout>
                  <c:x val="-1.9716671891040916E-3"/>
                  <c:y val="-4.468891458233211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2.9485665253381789E-2"/>
                  <c:y val="3.2518062157625451E-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4.3669036146363388E-2"/>
                  <c:y val="2.924407792762893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5.1524954058523094E-2"/>
                  <c:y val="1.603988418837029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1.4603776853574973E-2"/>
                  <c:y val="8.29705709545175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2.5448917466928182E-2"/>
                  <c:y val="-1.67645689624301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1200"/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ИНФОГРАФИКА!$BF$36:$BF$41</c:f>
              <c:strCache>
                <c:ptCount val="6"/>
                <c:pt idx="0">
                  <c:v>Промышленность</c:v>
                </c:pt>
                <c:pt idx="1">
                  <c:v>Строительство</c:v>
                </c:pt>
                <c:pt idx="2">
                  <c:v>Селькое, лесное и рыбное хозяйство</c:v>
                </c:pt>
                <c:pt idx="3">
                  <c:v>Транспорт  (включая транспорт населения)</c:v>
                </c:pt>
                <c:pt idx="4">
                  <c:v>Жилищный сектор</c:v>
                </c:pt>
                <c:pt idx="5">
                  <c:v>Сектор услуг</c:v>
                </c:pt>
              </c:strCache>
            </c:strRef>
          </c:cat>
          <c:val>
            <c:numRef>
              <c:f>ИНФОГРАФИКА!$BG$36:$BG$41</c:f>
              <c:numCache>
                <c:formatCode>General</c:formatCode>
                <c:ptCount val="6"/>
                <c:pt idx="0">
                  <c:v>8762</c:v>
                </c:pt>
                <c:pt idx="1">
                  <c:v>237</c:v>
                </c:pt>
                <c:pt idx="2">
                  <c:v>1664</c:v>
                </c:pt>
                <c:pt idx="3">
                  <c:v>6121</c:v>
                </c:pt>
                <c:pt idx="4">
                  <c:v>7047</c:v>
                </c:pt>
                <c:pt idx="5">
                  <c:v>2600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0056111460781925"/>
          <c:y val="0.14659500529707215"/>
          <c:w val="0.33953583686654554"/>
          <c:h val="0.74458879979107551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Impact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25021872265967"/>
          <c:y val="5.0925925925925923E-2"/>
          <c:w val="0.65740414502349498"/>
          <c:h val="0.90407083758244189"/>
        </c:manualLayout>
      </c:layout>
      <c:barChart>
        <c:barDir val="col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/>
          </c:dPt>
          <c:dLbls>
            <c:numFmt formatCode="0%" sourceLinked="0"/>
            <c:txPr>
              <a:bodyPr/>
              <a:lstStyle/>
              <a:p>
                <a:pPr>
                  <a:defRPr sz="14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ИНФОГРАФИКА!$AF$37</c:f>
              <c:numCache>
                <c:formatCode>General</c:formatCode>
                <c:ptCount val="1"/>
                <c:pt idx="0">
                  <c:v>0.15301236516706129</c:v>
                </c:pt>
              </c:numCache>
            </c:numRef>
          </c:val>
        </c:ser>
        <c:ser>
          <c:idx val="1"/>
          <c:order val="1"/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numFmt formatCode="0%" sourceLinked="0"/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1400">
                    <a:ln>
                      <a:noFill/>
                    </a:ln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ИНФОГРАФИКА!$AF$38</c:f>
              <c:numCache>
                <c:formatCode>General</c:formatCode>
                <c:ptCount val="1"/>
                <c:pt idx="0">
                  <c:v>0.11502236253617469</c:v>
                </c:pt>
              </c:numCache>
            </c:numRef>
          </c:val>
        </c:ser>
        <c:ser>
          <c:idx val="2"/>
          <c:order val="2"/>
          <c:spPr>
            <a:solidFill>
              <a:schemeClr val="accent5"/>
            </a:solidFill>
            <a:ln>
              <a:noFill/>
            </a:ln>
          </c:spPr>
          <c:invertIfNegative val="0"/>
          <c:dLbls>
            <c:numFmt formatCode="0%" sourceLinked="0"/>
            <c:txPr>
              <a:bodyPr/>
              <a:lstStyle/>
              <a:p>
                <a:pPr>
                  <a:defRPr sz="14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ИНФОГРАФИКА!$AF$39</c:f>
              <c:numCache>
                <c:formatCode>General</c:formatCode>
                <c:ptCount val="1"/>
                <c:pt idx="0">
                  <c:v>3.659563272822941E-2</c:v>
                </c:pt>
              </c:numCache>
            </c:numRef>
          </c:val>
        </c:ser>
        <c:ser>
          <c:idx val="3"/>
          <c:order val="3"/>
          <c:invertIfNegative val="0"/>
          <c:dLbls>
            <c:dLbl>
              <c:idx val="0"/>
              <c:layout>
                <c:manualLayout>
                  <c:x val="5.094615432753483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txPr>
              <a:bodyPr/>
              <a:lstStyle/>
              <a:p>
                <a:pPr>
                  <a:defRPr sz="14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ИНФОГРАФИКА!$AF$40</c:f>
              <c:numCache>
                <c:formatCode>General</c:formatCode>
                <c:ptCount val="1"/>
                <c:pt idx="0">
                  <c:v>0.69536963956853459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47"/>
        <c:axId val="92560384"/>
        <c:axId val="92562176"/>
      </c:barChart>
      <c:catAx>
        <c:axId val="92560384"/>
        <c:scaling>
          <c:orientation val="minMax"/>
        </c:scaling>
        <c:delete val="1"/>
        <c:axPos val="b"/>
        <c:majorTickMark val="out"/>
        <c:minorTickMark val="none"/>
        <c:tickLblPos val="nextTo"/>
        <c:crossAx val="92562176"/>
        <c:crosses val="autoZero"/>
        <c:auto val="1"/>
        <c:lblAlgn val="ctr"/>
        <c:lblOffset val="100"/>
        <c:noMultiLvlLbl val="0"/>
      </c:catAx>
      <c:valAx>
        <c:axId val="92562176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ru-RU"/>
          </a:p>
        </c:txPr>
        <c:crossAx val="925603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Impact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.xml"/><Relationship Id="rId13" Type="http://schemas.openxmlformats.org/officeDocument/2006/relationships/image" Target="../media/image8.wmf"/><Relationship Id="rId18" Type="http://schemas.openxmlformats.org/officeDocument/2006/relationships/image" Target="../media/image12.wmf"/><Relationship Id="rId26" Type="http://schemas.openxmlformats.org/officeDocument/2006/relationships/image" Target="../media/image17.wmf"/><Relationship Id="rId3" Type="http://schemas.microsoft.com/office/2007/relationships/hdphoto" Target="../media/hdphoto1.wdp"/><Relationship Id="rId21" Type="http://schemas.openxmlformats.org/officeDocument/2006/relationships/image" Target="../media/image14.jpeg"/><Relationship Id="rId7" Type="http://schemas.openxmlformats.org/officeDocument/2006/relationships/image" Target="../media/image6.wmf"/><Relationship Id="rId12" Type="http://schemas.openxmlformats.org/officeDocument/2006/relationships/image" Target="../media/image7.wmf"/><Relationship Id="rId17" Type="http://schemas.openxmlformats.org/officeDocument/2006/relationships/image" Target="../media/image11.png"/><Relationship Id="rId25" Type="http://schemas.microsoft.com/office/2007/relationships/hdphoto" Target="../media/hdphoto4.wdp"/><Relationship Id="rId2" Type="http://schemas.openxmlformats.org/officeDocument/2006/relationships/image" Target="../media/image2.jpeg"/><Relationship Id="rId16" Type="http://schemas.openxmlformats.org/officeDocument/2006/relationships/image" Target="../media/image10.jpg"/><Relationship Id="rId20" Type="http://schemas.microsoft.com/office/2007/relationships/hdphoto" Target="../media/hdphoto2.wdp"/><Relationship Id="rId29" Type="http://schemas.openxmlformats.org/officeDocument/2006/relationships/image" Target="../media/image20.jpeg"/><Relationship Id="rId1" Type="http://schemas.openxmlformats.org/officeDocument/2006/relationships/image" Target="../media/image1.jpg"/><Relationship Id="rId6" Type="http://schemas.openxmlformats.org/officeDocument/2006/relationships/image" Target="../media/image5.wmf"/><Relationship Id="rId11" Type="http://schemas.openxmlformats.org/officeDocument/2006/relationships/chart" Target="../charts/chart4.xml"/><Relationship Id="rId24" Type="http://schemas.openxmlformats.org/officeDocument/2006/relationships/image" Target="../media/image16.png"/><Relationship Id="rId5" Type="http://schemas.openxmlformats.org/officeDocument/2006/relationships/image" Target="../media/image4.jpeg"/><Relationship Id="rId15" Type="http://schemas.openxmlformats.org/officeDocument/2006/relationships/chart" Target="../charts/chart5.xml"/><Relationship Id="rId23" Type="http://schemas.openxmlformats.org/officeDocument/2006/relationships/image" Target="../media/image15.wmf"/><Relationship Id="rId28" Type="http://schemas.openxmlformats.org/officeDocument/2006/relationships/image" Target="../media/image19.wmf"/><Relationship Id="rId10" Type="http://schemas.openxmlformats.org/officeDocument/2006/relationships/chart" Target="../charts/chart3.xml"/><Relationship Id="rId19" Type="http://schemas.openxmlformats.org/officeDocument/2006/relationships/image" Target="../media/image13.png"/><Relationship Id="rId4" Type="http://schemas.openxmlformats.org/officeDocument/2006/relationships/image" Target="../media/image3.png"/><Relationship Id="rId9" Type="http://schemas.openxmlformats.org/officeDocument/2006/relationships/chart" Target="../charts/chart2.xml"/><Relationship Id="rId14" Type="http://schemas.openxmlformats.org/officeDocument/2006/relationships/image" Target="../media/image9.jpg"/><Relationship Id="rId22" Type="http://schemas.microsoft.com/office/2007/relationships/hdphoto" Target="../media/hdphoto3.wdp"/><Relationship Id="rId27" Type="http://schemas.openxmlformats.org/officeDocument/2006/relationships/image" Target="../media/image18.jpg"/><Relationship Id="rId30" Type="http://schemas.openxmlformats.org/officeDocument/2006/relationships/image" Target="../media/image2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152401</xdr:colOff>
      <xdr:row>4</xdr:row>
      <xdr:rowOff>281940</xdr:rowOff>
    </xdr:from>
    <xdr:to>
      <xdr:col>13</xdr:col>
      <xdr:colOff>685800</xdr:colOff>
      <xdr:row>7</xdr:row>
      <xdr:rowOff>0</xdr:rowOff>
    </xdr:to>
    <xdr:pic>
      <xdr:nvPicPr>
        <xdr:cNvPr id="50" name="Рисунок 49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3621" y="2034540"/>
          <a:ext cx="2827019" cy="146304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392980</xdr:colOff>
      <xdr:row>7</xdr:row>
      <xdr:rowOff>174661</xdr:rowOff>
    </xdr:from>
    <xdr:to>
      <xdr:col>5</xdr:col>
      <xdr:colOff>560157</xdr:colOff>
      <xdr:row>11</xdr:row>
      <xdr:rowOff>373380</xdr:rowOff>
    </xdr:to>
    <xdr:grpSp>
      <xdr:nvGrpSpPr>
        <xdr:cNvPr id="43" name="Группа 42"/>
        <xdr:cNvGrpSpPr/>
      </xdr:nvGrpSpPr>
      <xdr:grpSpPr>
        <a:xfrm>
          <a:off x="392980" y="3670896"/>
          <a:ext cx="3600659" cy="1274484"/>
          <a:chOff x="968186" y="3738282"/>
          <a:chExt cx="5480006" cy="1276423"/>
        </a:xfrm>
      </xdr:grpSpPr>
      <xdr:pic>
        <xdr:nvPicPr>
          <xdr:cNvPr id="82" name="Picture 10" descr="http://www.progettoitalianews.net/wp-content/uploads/2011/09/gas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colorTemperature colorTemp="4700"/>
                    </a14:imgEffect>
                    <a14:imgEffect>
                      <a14:saturation sat="400000"/>
                    </a14:imgEffect>
                  </a14:imgLayer>
                </a14:imgProps>
              </a:ext>
            </a:extLst>
          </a:blip>
          <a:srcRect/>
          <a:stretch>
            <a:fillRect/>
          </a:stretch>
        </xdr:blipFill>
        <xdr:spPr bwMode="auto">
          <a:xfrm>
            <a:off x="4608576" y="3948675"/>
            <a:ext cx="1839616" cy="1066030"/>
          </a:xfrm>
          <a:prstGeom prst="rect">
            <a:avLst/>
          </a:prstGeom>
          <a:ln>
            <a:noFill/>
          </a:ln>
          <a:effectLst>
            <a:softEdge rad="112500"/>
          </a:effectLst>
        </xdr:spPr>
      </xdr:pic>
      <xdr:sp macro="" textlink="">
        <xdr:nvSpPr>
          <xdr:cNvPr id="42" name="TextBox 41"/>
          <xdr:cNvSpPr txBox="1"/>
        </xdr:nvSpPr>
        <xdr:spPr>
          <a:xfrm>
            <a:off x="968186" y="3738282"/>
            <a:ext cx="4707428" cy="10936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indent="0"/>
            <a:r>
              <a:rPr lang="ru-RU" sz="1400" b="0">
                <a:ln w="9525">
                  <a:noFill/>
                  <a:prstDash val="solid"/>
                </a:ln>
                <a:solidFill>
                  <a:schemeClr val="bg2">
                    <a:lumMod val="25000"/>
                  </a:schemeClr>
                </a:solidFill>
                <a:latin typeface="Impact" pitchFamily="34" charset="0"/>
                <a:ea typeface="Tahoma" pitchFamily="34" charset="0"/>
                <a:cs typeface="Tahoma" pitchFamily="34" charset="0"/>
              </a:rPr>
              <a:t>В структуре валового потребления </a:t>
            </a:r>
          </a:p>
          <a:p>
            <a:pPr marL="0" indent="0"/>
            <a:r>
              <a:rPr lang="ru-RU" sz="1400" b="0">
                <a:ln w="9525">
                  <a:noFill/>
                  <a:prstDash val="solid"/>
                </a:ln>
                <a:solidFill>
                  <a:schemeClr val="bg2">
                    <a:lumMod val="25000"/>
                  </a:schemeClr>
                </a:solidFill>
                <a:latin typeface="Impact" pitchFamily="34" charset="0"/>
                <a:ea typeface="Tahoma" pitchFamily="34" charset="0"/>
                <a:cs typeface="Tahoma" pitchFamily="34" charset="0"/>
              </a:rPr>
              <a:t>топливно-энергетических</a:t>
            </a:r>
          </a:p>
          <a:p>
            <a:pPr marL="0" indent="0"/>
            <a:r>
              <a:rPr lang="ru-RU" sz="1400" b="0">
                <a:ln w="9525">
                  <a:noFill/>
                  <a:prstDash val="solid"/>
                </a:ln>
                <a:solidFill>
                  <a:schemeClr val="bg2">
                    <a:lumMod val="25000"/>
                  </a:schemeClr>
                </a:solidFill>
                <a:latin typeface="Impact" pitchFamily="34" charset="0"/>
                <a:ea typeface="Tahoma" pitchFamily="34" charset="0"/>
                <a:cs typeface="Tahoma" pitchFamily="34" charset="0"/>
              </a:rPr>
              <a:t>ресурсов  наибольшую долю</a:t>
            </a:r>
          </a:p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400" b="0">
                <a:ln w="9525">
                  <a:noFill/>
                  <a:prstDash val="solid"/>
                </a:ln>
                <a:solidFill>
                  <a:schemeClr val="bg2">
                    <a:lumMod val="25000"/>
                  </a:schemeClr>
                </a:solidFill>
                <a:latin typeface="Impact" pitchFamily="34" charset="0"/>
                <a:ea typeface="Tahoma" pitchFamily="34" charset="0"/>
                <a:cs typeface="Tahoma" pitchFamily="34" charset="0"/>
              </a:rPr>
              <a:t>занимает</a:t>
            </a:r>
            <a:r>
              <a:rPr lang="ru-RU" sz="1400" b="0">
                <a:ln w="9525">
                  <a:noFill/>
                  <a:prstDash val="solid"/>
                </a:ln>
                <a:solidFill>
                  <a:schemeClr val="accent6">
                    <a:lumMod val="75000"/>
                  </a:schemeClr>
                </a:solidFill>
                <a:latin typeface="Impact" pitchFamily="34" charset="0"/>
                <a:ea typeface="Tahoma" pitchFamily="34" charset="0"/>
                <a:cs typeface="Tahoma" pitchFamily="34" charset="0"/>
              </a:rPr>
              <a:t> газ природный </a:t>
            </a:r>
          </a:p>
        </xdr:txBody>
      </xdr:sp>
    </xdr:grpSp>
    <xdr:clientData/>
  </xdr:twoCellAnchor>
  <xdr:twoCellAnchor>
    <xdr:from>
      <xdr:col>24</xdr:col>
      <xdr:colOff>102309</xdr:colOff>
      <xdr:row>5</xdr:row>
      <xdr:rowOff>228791</xdr:rowOff>
    </xdr:from>
    <xdr:to>
      <xdr:col>26</xdr:col>
      <xdr:colOff>156771</xdr:colOff>
      <xdr:row>14</xdr:row>
      <xdr:rowOff>73621</xdr:rowOff>
    </xdr:to>
    <xdr:sp macro="" textlink="">
      <xdr:nvSpPr>
        <xdr:cNvPr id="19" name="TextBox 18"/>
        <xdr:cNvSpPr txBox="1"/>
      </xdr:nvSpPr>
      <xdr:spPr>
        <a:xfrm rot="16200000">
          <a:off x="12184380" y="3746938"/>
          <a:ext cx="2795848" cy="525517"/>
        </a:xfrm>
        <a:prstGeom prst="rect">
          <a:avLst/>
        </a:prstGeom>
        <a:noFill/>
        <a:ln w="9525" cmpd="sng">
          <a:noFill/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ru-RU" sz="1400" b="0">
              <a:ln w="9525">
                <a:noFill/>
                <a:prstDash val="solid"/>
              </a:ln>
              <a:solidFill>
                <a:schemeClr val="accent4">
                  <a:lumMod val="50000"/>
                </a:schemeClr>
              </a:solidFill>
              <a:latin typeface="Impact" pitchFamily="34" charset="0"/>
              <a:ea typeface="Tahoma" pitchFamily="34" charset="0"/>
              <a:cs typeface="Tahoma" pitchFamily="34" charset="0"/>
            </a:rPr>
            <a:t>конечное потребление энергии</a:t>
          </a:r>
        </a:p>
      </xdr:txBody>
    </xdr:sp>
    <xdr:clientData/>
  </xdr:twoCellAnchor>
  <xdr:twoCellAnchor editAs="oneCell">
    <xdr:from>
      <xdr:col>45</xdr:col>
      <xdr:colOff>102755</xdr:colOff>
      <xdr:row>5</xdr:row>
      <xdr:rowOff>469028</xdr:rowOff>
    </xdr:from>
    <xdr:to>
      <xdr:col>47</xdr:col>
      <xdr:colOff>176699</xdr:colOff>
      <xdr:row>7</xdr:row>
      <xdr:rowOff>221672</xdr:rowOff>
    </xdr:to>
    <xdr:pic>
      <xdr:nvPicPr>
        <xdr:cNvPr id="65" name="Picture 3" descr="C:\Documents and Settings\Burghgraeve_S\Local Settings\Temporary Internet Files\Content.IE5\FDPW9IPA\MC900432617[1]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duotone>
            <a:schemeClr val="accent1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18266064" y="2948992"/>
          <a:ext cx="891362" cy="874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99647</xdr:colOff>
      <xdr:row>30</xdr:row>
      <xdr:rowOff>64478</xdr:rowOff>
    </xdr:from>
    <xdr:to>
      <xdr:col>4</xdr:col>
      <xdr:colOff>749096</xdr:colOff>
      <xdr:row>32</xdr:row>
      <xdr:rowOff>312581</xdr:rowOff>
    </xdr:to>
    <xdr:pic>
      <xdr:nvPicPr>
        <xdr:cNvPr id="4" name="Рисунок 3" descr="лого_цв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2538047" y="4829909"/>
          <a:ext cx="656492" cy="609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208814</xdr:colOff>
      <xdr:row>4</xdr:row>
      <xdr:rowOff>934891</xdr:rowOff>
    </xdr:from>
    <xdr:to>
      <xdr:col>5</xdr:col>
      <xdr:colOff>239486</xdr:colOff>
      <xdr:row>6</xdr:row>
      <xdr:rowOff>181839</xdr:rowOff>
    </xdr:to>
    <xdr:pic>
      <xdr:nvPicPr>
        <xdr:cNvPr id="5" name="Picture 15" descr="C:\Documents and Settings\Burghgraeve_S\Local Settings\Temporary Internet Files\Content.IE5\TV7MHFD7\MC900310606[1].wmf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duotone>
            <a:prstClr val="black"/>
            <a:schemeClr val="accent3">
              <a:tint val="45000"/>
              <a:satMod val="400000"/>
            </a:schemeClr>
          </a:duotone>
        </a:blip>
        <a:srcRect/>
        <a:stretch>
          <a:fillRect/>
        </a:stretch>
      </xdr:blipFill>
      <xdr:spPr bwMode="auto">
        <a:xfrm>
          <a:off x="2854043" y="2556862"/>
          <a:ext cx="814443" cy="75353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276050</xdr:colOff>
      <xdr:row>4</xdr:row>
      <xdr:rowOff>952370</xdr:rowOff>
    </xdr:from>
    <xdr:to>
      <xdr:col>2</xdr:col>
      <xdr:colOff>293914</xdr:colOff>
      <xdr:row>6</xdr:row>
      <xdr:rowOff>142357</xdr:rowOff>
    </xdr:to>
    <xdr:pic>
      <xdr:nvPicPr>
        <xdr:cNvPr id="7" name="Picture 1334" descr="C:\Documents and Settings\Burghgraeve_S\Local Settings\Temporary Internet Files\Content.IE5\1FBK7AZG\MC900352588[1].wmf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duotone>
            <a:prstClr val="black"/>
            <a:schemeClr val="tx2">
              <a:tint val="45000"/>
              <a:satMod val="400000"/>
            </a:schemeClr>
          </a:duotone>
        </a:blip>
        <a:srcRect/>
        <a:stretch>
          <a:fillRect/>
        </a:stretch>
      </xdr:blipFill>
      <xdr:spPr bwMode="auto">
        <a:xfrm>
          <a:off x="885650" y="2574341"/>
          <a:ext cx="714550" cy="711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278930</xdr:colOff>
      <xdr:row>12</xdr:row>
      <xdr:rowOff>48153</xdr:rowOff>
    </xdr:from>
    <xdr:to>
      <xdr:col>8</xdr:col>
      <xdr:colOff>685800</xdr:colOff>
      <xdr:row>29</xdr:row>
      <xdr:rowOff>66147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959</xdr:colOff>
      <xdr:row>12</xdr:row>
      <xdr:rowOff>106680</xdr:rowOff>
    </xdr:from>
    <xdr:to>
      <xdr:col>18</xdr:col>
      <xdr:colOff>35281</xdr:colOff>
      <xdr:row>27</xdr:row>
      <xdr:rowOff>10885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309281</xdr:colOff>
      <xdr:row>11</xdr:row>
      <xdr:rowOff>228922</xdr:rowOff>
    </xdr:from>
    <xdr:to>
      <xdr:col>54</xdr:col>
      <xdr:colOff>493057</xdr:colOff>
      <xdr:row>27</xdr:row>
      <xdr:rowOff>80682</xdr:rowOff>
    </xdr:to>
    <xdr:graphicFrame macro="">
      <xdr:nvGraphicFramePr>
        <xdr:cNvPr id="14" name="Диаграмма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55</xdr:col>
      <xdr:colOff>294556</xdr:colOff>
      <xdr:row>2</xdr:row>
      <xdr:rowOff>414041</xdr:rowOff>
    </xdr:from>
    <xdr:to>
      <xdr:col>63</xdr:col>
      <xdr:colOff>719098</xdr:colOff>
      <xdr:row>11</xdr:row>
      <xdr:rowOff>297756</xdr:rowOff>
    </xdr:to>
    <xdr:graphicFrame macro="">
      <xdr:nvGraphicFramePr>
        <xdr:cNvPr id="23" name="Диаграмма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57</xdr:col>
      <xdr:colOff>206829</xdr:colOff>
      <xdr:row>4</xdr:row>
      <xdr:rowOff>563475</xdr:rowOff>
    </xdr:from>
    <xdr:to>
      <xdr:col>58</xdr:col>
      <xdr:colOff>283028</xdr:colOff>
      <xdr:row>6</xdr:row>
      <xdr:rowOff>134943</xdr:rowOff>
    </xdr:to>
    <xdr:pic>
      <xdr:nvPicPr>
        <xdr:cNvPr id="44" name="Picture 4" descr="j018560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1">
              <a:tint val="45000"/>
              <a:satMod val="400000"/>
            </a:schemeClr>
          </a:duotone>
          <a:lum bright="4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08989" y="2316075"/>
          <a:ext cx="761999" cy="744948"/>
        </a:xfrm>
        <a:prstGeom prst="ellipse">
          <a:avLst/>
        </a:prstGeom>
        <a:ln w="3175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116786</xdr:colOff>
      <xdr:row>4</xdr:row>
      <xdr:rowOff>313822</xdr:rowOff>
    </xdr:from>
    <xdr:to>
      <xdr:col>60</xdr:col>
      <xdr:colOff>162197</xdr:colOff>
      <xdr:row>5</xdr:row>
      <xdr:rowOff>430373</xdr:rowOff>
    </xdr:to>
    <xdr:pic>
      <xdr:nvPicPr>
        <xdr:cNvPr id="45" name="Picture 1336" descr="C:\Documents and Settings\Burghgraeve_S\Local Settings\Temporary Internet Files\Content.IE5\0C9SGNJQ\MC900196190[1].wmf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clrChange>
            <a:clrFrom>
              <a:srgbClr val="3FFF9E"/>
            </a:clrFrom>
            <a:clrTo>
              <a:srgbClr val="3FFF9E">
                <a:alpha val="0"/>
              </a:srgbClr>
            </a:clrTo>
          </a:clrChange>
          <a:duotone>
            <a:prstClr val="black"/>
            <a:schemeClr val="bg1">
              <a:lumMod val="95000"/>
              <a:tint val="45000"/>
              <a:satMod val="400000"/>
            </a:schemeClr>
          </a:duotone>
        </a:blip>
        <a:srcRect/>
        <a:stretch>
          <a:fillRect/>
        </a:stretch>
      </xdr:blipFill>
      <xdr:spPr bwMode="auto">
        <a:xfrm>
          <a:off x="26283866" y="2066422"/>
          <a:ext cx="799791" cy="733771"/>
        </a:xfrm>
        <a:prstGeom prst="ellipse">
          <a:avLst/>
        </a:prstGeom>
        <a:ln w="6350" cap="rnd"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</xdr:pic>
    <xdr:clientData/>
  </xdr:twoCellAnchor>
  <xdr:twoCellAnchor editAs="oneCell">
    <xdr:from>
      <xdr:col>6</xdr:col>
      <xdr:colOff>348343</xdr:colOff>
      <xdr:row>4</xdr:row>
      <xdr:rowOff>914401</xdr:rowOff>
    </xdr:from>
    <xdr:to>
      <xdr:col>8</xdr:col>
      <xdr:colOff>751114</xdr:colOff>
      <xdr:row>6</xdr:row>
      <xdr:rowOff>383436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4">
          <a:duotone>
            <a:prstClr val="black"/>
            <a:schemeClr val="accent4">
              <a:lumMod val="20000"/>
              <a:lumOff val="80000"/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5172" y="2601687"/>
          <a:ext cx="1545771" cy="947057"/>
        </a:xfrm>
        <a:prstGeom prst="rect">
          <a:avLst/>
        </a:prstGeom>
        <a:ln>
          <a:noFill/>
        </a:ln>
        <a:effectLst>
          <a:softEdge rad="127000"/>
        </a:effectLst>
      </xdr:spPr>
    </xdr:pic>
    <xdr:clientData/>
  </xdr:twoCellAnchor>
  <xdr:twoCellAnchor>
    <xdr:from>
      <xdr:col>50</xdr:col>
      <xdr:colOff>0</xdr:colOff>
      <xdr:row>4</xdr:row>
      <xdr:rowOff>202873</xdr:rowOff>
    </xdr:from>
    <xdr:to>
      <xdr:col>51</xdr:col>
      <xdr:colOff>12018</xdr:colOff>
      <xdr:row>4</xdr:row>
      <xdr:rowOff>591671</xdr:rowOff>
    </xdr:to>
    <xdr:sp macro="" textlink="">
      <xdr:nvSpPr>
        <xdr:cNvPr id="59" name="Стрелка вверх 58"/>
        <xdr:cNvSpPr/>
      </xdr:nvSpPr>
      <xdr:spPr>
        <a:xfrm rot="5400000">
          <a:off x="15683622" y="1982498"/>
          <a:ext cx="388798" cy="594724"/>
        </a:xfrm>
        <a:prstGeom prst="upArrow">
          <a:avLst>
            <a:gd name="adj1" fmla="val 50000"/>
            <a:gd name="adj2" fmla="val 93404"/>
          </a:avLst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52</xdr:col>
      <xdr:colOff>403404</xdr:colOff>
      <xdr:row>4</xdr:row>
      <xdr:rowOff>26893</xdr:rowOff>
    </xdr:from>
    <xdr:to>
      <xdr:col>54</xdr:col>
      <xdr:colOff>1</xdr:colOff>
      <xdr:row>9</xdr:row>
      <xdr:rowOff>268759</xdr:rowOff>
    </xdr:to>
    <xdr:grpSp>
      <xdr:nvGrpSpPr>
        <xdr:cNvPr id="28" name="Группа 27"/>
        <xdr:cNvGrpSpPr/>
      </xdr:nvGrpSpPr>
      <xdr:grpSpPr>
        <a:xfrm>
          <a:off x="22851028" y="1775011"/>
          <a:ext cx="654432" cy="2518901"/>
          <a:chOff x="23039185" y="1739153"/>
          <a:chExt cx="529026" cy="2465113"/>
        </a:xfrm>
      </xdr:grpSpPr>
      <xdr:sp macro="" textlink="">
        <xdr:nvSpPr>
          <xdr:cNvPr id="18" name="Стрелка углом вверх 17"/>
          <xdr:cNvSpPr/>
        </xdr:nvSpPr>
        <xdr:spPr>
          <a:xfrm rot="16200000" flipH="1">
            <a:off x="22678182" y="3314668"/>
            <a:ext cx="1313256" cy="465939"/>
          </a:xfrm>
          <a:prstGeom prst="bentUpArrow">
            <a:avLst/>
          </a:prstGeom>
          <a:solidFill>
            <a:schemeClr val="accent1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47" name="Стрелка углом вверх 46"/>
          <xdr:cNvSpPr/>
        </xdr:nvSpPr>
        <xdr:spPr>
          <a:xfrm rot="16200000" flipH="1">
            <a:off x="22560529" y="2248078"/>
            <a:ext cx="1480021" cy="522709"/>
          </a:xfrm>
          <a:prstGeom prst="bentUpArrow">
            <a:avLst>
              <a:gd name="adj1" fmla="val 25000"/>
              <a:gd name="adj2" fmla="val 24123"/>
              <a:gd name="adj3" fmla="val 25000"/>
            </a:avLst>
          </a:prstGeom>
          <a:solidFill>
            <a:schemeClr val="accent1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61" name="Прямоугольник 60"/>
          <xdr:cNvSpPr/>
        </xdr:nvSpPr>
        <xdr:spPr>
          <a:xfrm>
            <a:off x="23233830" y="1739153"/>
            <a:ext cx="334381" cy="1380729"/>
          </a:xfrm>
          <a:prstGeom prst="rect">
            <a:avLst/>
          </a:prstGeom>
          <a:solidFill>
            <a:schemeClr val="accent1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>
    <xdr:from>
      <xdr:col>49</xdr:col>
      <xdr:colOff>735106</xdr:colOff>
      <xdr:row>3</xdr:row>
      <xdr:rowOff>152400</xdr:rowOff>
    </xdr:from>
    <xdr:to>
      <xdr:col>50</xdr:col>
      <xdr:colOff>567830</xdr:colOff>
      <xdr:row>3</xdr:row>
      <xdr:rowOff>376517</xdr:rowOff>
    </xdr:to>
    <xdr:sp macro="" textlink="">
      <xdr:nvSpPr>
        <xdr:cNvPr id="62" name="Стрелка вверх 61"/>
        <xdr:cNvSpPr/>
      </xdr:nvSpPr>
      <xdr:spPr>
        <a:xfrm rot="5400000">
          <a:off x="15739068" y="1231121"/>
          <a:ext cx="224117" cy="594724"/>
        </a:xfrm>
        <a:prstGeom prst="upArrow">
          <a:avLst>
            <a:gd name="adj1" fmla="val 50000"/>
            <a:gd name="adj2" fmla="val 133403"/>
          </a:avLst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21</xdr:col>
      <xdr:colOff>88175</xdr:colOff>
      <xdr:row>3</xdr:row>
      <xdr:rowOff>232149</xdr:rowOff>
    </xdr:from>
    <xdr:to>
      <xdr:col>32</xdr:col>
      <xdr:colOff>66403</xdr:colOff>
      <xdr:row>25</xdr:row>
      <xdr:rowOff>13347</xdr:rowOff>
    </xdr:to>
    <xdr:graphicFrame macro="">
      <xdr:nvGraphicFramePr>
        <xdr:cNvPr id="17" name="Диаграмма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72752</xdr:colOff>
      <xdr:row>5</xdr:row>
      <xdr:rowOff>424758</xdr:rowOff>
    </xdr:from>
    <xdr:to>
      <xdr:col>33</xdr:col>
      <xdr:colOff>219088</xdr:colOff>
      <xdr:row>7</xdr:row>
      <xdr:rowOff>106939</xdr:rowOff>
    </xdr:to>
    <xdr:sp macro="" textlink="">
      <xdr:nvSpPr>
        <xdr:cNvPr id="21" name="Стрелка вверх 20"/>
        <xdr:cNvSpPr/>
      </xdr:nvSpPr>
      <xdr:spPr>
        <a:xfrm rot="5400000">
          <a:off x="14693183" y="2774515"/>
          <a:ext cx="811734" cy="845583"/>
        </a:xfrm>
        <a:prstGeom prst="up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30</xdr:col>
      <xdr:colOff>99645</xdr:colOff>
      <xdr:row>11</xdr:row>
      <xdr:rowOff>134478</xdr:rowOff>
    </xdr:from>
    <xdr:to>
      <xdr:col>34</xdr:col>
      <xdr:colOff>2966</xdr:colOff>
      <xdr:row>14</xdr:row>
      <xdr:rowOff>229014</xdr:rowOff>
    </xdr:to>
    <xdr:sp macro="" textlink="">
      <xdr:nvSpPr>
        <xdr:cNvPr id="55" name="Стрелка вверх 54"/>
        <xdr:cNvSpPr/>
      </xdr:nvSpPr>
      <xdr:spPr>
        <a:xfrm rot="5400000">
          <a:off x="14649092" y="4722954"/>
          <a:ext cx="827228" cy="817721"/>
        </a:xfrm>
        <a:prstGeom prst="upArrow">
          <a:avLst/>
        </a:prstGeom>
        <a:ln>
          <a:noFill/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29</xdr:col>
      <xdr:colOff>151455</xdr:colOff>
      <xdr:row>6</xdr:row>
      <xdr:rowOff>126426</xdr:rowOff>
    </xdr:from>
    <xdr:to>
      <xdr:col>34</xdr:col>
      <xdr:colOff>48960</xdr:colOff>
      <xdr:row>6</xdr:row>
      <xdr:rowOff>442112</xdr:rowOff>
    </xdr:to>
    <xdr:sp macro="" textlink="">
      <xdr:nvSpPr>
        <xdr:cNvPr id="22" name="TextBox 21"/>
        <xdr:cNvSpPr txBox="1"/>
      </xdr:nvSpPr>
      <xdr:spPr>
        <a:xfrm>
          <a:off x="14521879" y="3048920"/>
          <a:ext cx="1062916" cy="3156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>
              <a:solidFill>
                <a:schemeClr val="accent4">
                  <a:lumMod val="50000"/>
                </a:schemeClr>
              </a:solidFill>
              <a:latin typeface="Impact" pitchFamily="34" charset="0"/>
            </a:rPr>
            <a:t>организации</a:t>
          </a:r>
        </a:p>
      </xdr:txBody>
    </xdr:sp>
    <xdr:clientData/>
  </xdr:twoCellAnchor>
  <xdr:twoCellAnchor>
    <xdr:from>
      <xdr:col>30</xdr:col>
      <xdr:colOff>32391</xdr:colOff>
      <xdr:row>12</xdr:row>
      <xdr:rowOff>29270</xdr:rowOff>
    </xdr:from>
    <xdr:to>
      <xdr:col>34</xdr:col>
      <xdr:colOff>28722</xdr:colOff>
      <xdr:row>13</xdr:row>
      <xdr:rowOff>160705</xdr:rowOff>
    </xdr:to>
    <xdr:sp macro="" textlink="">
      <xdr:nvSpPr>
        <xdr:cNvPr id="56" name="TextBox 55"/>
        <xdr:cNvSpPr txBox="1"/>
      </xdr:nvSpPr>
      <xdr:spPr>
        <a:xfrm>
          <a:off x="14586591" y="4988132"/>
          <a:ext cx="910731" cy="313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>
              <a:solidFill>
                <a:schemeClr val="accent4">
                  <a:lumMod val="50000"/>
                </a:schemeClr>
              </a:solidFill>
              <a:latin typeface="Impact" pitchFamily="34" charset="0"/>
            </a:rPr>
            <a:t>население</a:t>
          </a:r>
        </a:p>
      </xdr:txBody>
    </xdr:sp>
    <xdr:clientData/>
  </xdr:twoCellAnchor>
  <xdr:twoCellAnchor editAs="oneCell">
    <xdr:from>
      <xdr:col>51</xdr:col>
      <xdr:colOff>484468</xdr:colOff>
      <xdr:row>0</xdr:row>
      <xdr:rowOff>122335</xdr:rowOff>
    </xdr:from>
    <xdr:to>
      <xdr:col>53</xdr:col>
      <xdr:colOff>71123</xdr:colOff>
      <xdr:row>2</xdr:row>
      <xdr:rowOff>215713</xdr:rowOff>
    </xdr:to>
    <xdr:pic>
      <xdr:nvPicPr>
        <xdr:cNvPr id="49" name="Рисунок 48"/>
        <xdr:cNvPicPr>
          <a:picLocks noChangeAspect="1"/>
        </xdr:cNvPicPr>
      </xdr:nvPicPr>
      <xdr:blipFill>
        <a:blip xmlns:r="http://schemas.openxmlformats.org/officeDocument/2006/relationships" r:embed="rId1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63368" y="122335"/>
          <a:ext cx="851575" cy="817278"/>
        </a:xfrm>
        <a:prstGeom prst="rect">
          <a:avLst/>
        </a:prstGeom>
      </xdr:spPr>
    </xdr:pic>
    <xdr:clientData/>
  </xdr:twoCellAnchor>
  <xdr:twoCellAnchor>
    <xdr:from>
      <xdr:col>29</xdr:col>
      <xdr:colOff>13126</xdr:colOff>
      <xdr:row>15</xdr:row>
      <xdr:rowOff>153462</xdr:rowOff>
    </xdr:from>
    <xdr:to>
      <xdr:col>41</xdr:col>
      <xdr:colOff>163534</xdr:colOff>
      <xdr:row>18</xdr:row>
      <xdr:rowOff>53925</xdr:rowOff>
    </xdr:to>
    <xdr:grpSp>
      <xdr:nvGrpSpPr>
        <xdr:cNvPr id="39" name="Группа 38"/>
        <xdr:cNvGrpSpPr/>
      </xdr:nvGrpSpPr>
      <xdr:grpSpPr>
        <a:xfrm>
          <a:off x="14383550" y="5765368"/>
          <a:ext cx="2947396" cy="492133"/>
          <a:chOff x="14383550" y="5765368"/>
          <a:chExt cx="2947396" cy="492133"/>
        </a:xfrm>
      </xdr:grpSpPr>
      <xdr:sp macro="" textlink="">
        <xdr:nvSpPr>
          <xdr:cNvPr id="57" name="TextBox 56"/>
          <xdr:cNvSpPr txBox="1"/>
        </xdr:nvSpPr>
        <xdr:spPr>
          <a:xfrm>
            <a:off x="14383550" y="5810026"/>
            <a:ext cx="2924667" cy="336176"/>
          </a:xfrm>
          <a:prstGeom prst="rect">
            <a:avLst/>
          </a:prstGeom>
          <a:noFill/>
          <a:ln w="9525" cmpd="sng">
            <a:noFill/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indent="0"/>
            <a:r>
              <a:rPr lang="ru-RU" sz="1400" b="0">
                <a:ln w="9525">
                  <a:noFill/>
                  <a:prstDash val="solid"/>
                </a:ln>
                <a:solidFill>
                  <a:schemeClr val="accent5">
                    <a:lumMod val="75000"/>
                  </a:schemeClr>
                </a:solidFill>
                <a:latin typeface="Impact" pitchFamily="34" charset="0"/>
                <a:ea typeface="Tahoma" pitchFamily="34" charset="0"/>
                <a:cs typeface="Tahoma" pitchFamily="34" charset="0"/>
              </a:rPr>
              <a:t>потери при распределении</a:t>
            </a:r>
          </a:p>
        </xdr:txBody>
      </xdr:sp>
      <xdr:pic>
        <xdr:nvPicPr>
          <xdr:cNvPr id="70" name="Picture 8" descr="http://www.iconarchive.com/icons/aha-soft/transport/pipe-line-256x256.png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 cstate="print">
            <a:duotone>
              <a:schemeClr val="bg2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>
            <a:off x="16834187" y="5765368"/>
            <a:ext cx="496759" cy="4921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ffectLst>
            <a:outerShdw blurRad="76200" dist="12700" dir="8100000" sy="-23000" kx="800400" algn="br" rotWithShape="0">
              <a:prstClr val="black">
                <a:alpha val="20000"/>
              </a:prstClr>
            </a:outerShdw>
          </a:effectLst>
        </xdr:spPr>
      </xdr:pic>
    </xdr:grpSp>
    <xdr:clientData/>
  </xdr:twoCellAnchor>
  <xdr:twoCellAnchor editAs="oneCell">
    <xdr:from>
      <xdr:col>37</xdr:col>
      <xdr:colOff>177169</xdr:colOff>
      <xdr:row>10</xdr:row>
      <xdr:rowOff>187956</xdr:rowOff>
    </xdr:from>
    <xdr:to>
      <xdr:col>44</xdr:col>
      <xdr:colOff>70447</xdr:colOff>
      <xdr:row>14</xdr:row>
      <xdr:rowOff>272681</xdr:rowOff>
    </xdr:to>
    <xdr:pic>
      <xdr:nvPicPr>
        <xdr:cNvPr id="7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duotone>
            <a:schemeClr val="accent4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16331569" y="4578248"/>
          <a:ext cx="1493478" cy="1010848"/>
        </a:xfrm>
        <a:prstGeom prst="rect">
          <a:avLst/>
        </a:prstGeom>
        <a:noFill/>
        <a:ln w="34925">
          <a:noFill/>
          <a:miter lim="800000"/>
          <a:headEnd/>
          <a:tailEnd/>
        </a:ln>
      </xdr:spPr>
    </xdr:pic>
    <xdr:clientData/>
  </xdr:twoCellAnchor>
  <xdr:twoCellAnchor editAs="oneCell">
    <xdr:from>
      <xdr:col>48</xdr:col>
      <xdr:colOff>929071</xdr:colOff>
      <xdr:row>4</xdr:row>
      <xdr:rowOff>233083</xdr:rowOff>
    </xdr:from>
    <xdr:to>
      <xdr:col>50</xdr:col>
      <xdr:colOff>101058</xdr:colOff>
      <xdr:row>5</xdr:row>
      <xdr:rowOff>322730</xdr:rowOff>
    </xdr:to>
    <xdr:pic>
      <xdr:nvPicPr>
        <xdr:cNvPr id="73" name="Picture 2" descr="http://jacnjil.files.wordpress.com/2011/03/burning-firewood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20373518" y="2079812"/>
          <a:ext cx="938034" cy="708213"/>
        </a:xfrm>
        <a:prstGeom prst="rect">
          <a:avLst/>
        </a:prstGeom>
        <a:noFill/>
      </xdr:spPr>
    </xdr:pic>
    <xdr:clientData/>
  </xdr:twoCellAnchor>
  <xdr:twoCellAnchor editAs="oneCell">
    <xdr:from>
      <xdr:col>45</xdr:col>
      <xdr:colOff>291548</xdr:colOff>
      <xdr:row>7</xdr:row>
      <xdr:rowOff>311425</xdr:rowOff>
    </xdr:from>
    <xdr:to>
      <xdr:col>47</xdr:col>
      <xdr:colOff>62753</xdr:colOff>
      <xdr:row>10</xdr:row>
      <xdr:rowOff>117451</xdr:rowOff>
    </xdr:to>
    <xdr:pic>
      <xdr:nvPicPr>
        <xdr:cNvPr id="75" name="Picture 21" descr="radiator.jpg"/>
        <xdr:cNvPicPr>
          <a:picLocks noChangeAspect="1"/>
        </xdr:cNvPicPr>
      </xdr:nvPicPr>
      <xdr:blipFill>
        <a:blip xmlns:r="http://schemas.openxmlformats.org/officeDocument/2006/relationships" r:embed="rId2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saturation sat="400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18391289" y="3906272"/>
          <a:ext cx="586993" cy="69353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27</xdr:col>
      <xdr:colOff>139810</xdr:colOff>
      <xdr:row>17</xdr:row>
      <xdr:rowOff>108856</xdr:rowOff>
    </xdr:from>
    <xdr:to>
      <xdr:col>44</xdr:col>
      <xdr:colOff>181594</xdr:colOff>
      <xdr:row>20</xdr:row>
      <xdr:rowOff>214639</xdr:rowOff>
    </xdr:to>
    <xdr:grpSp>
      <xdr:nvGrpSpPr>
        <xdr:cNvPr id="40" name="Группа 39"/>
        <xdr:cNvGrpSpPr/>
      </xdr:nvGrpSpPr>
      <xdr:grpSpPr>
        <a:xfrm>
          <a:off x="14044069" y="6133138"/>
          <a:ext cx="4004184" cy="607807"/>
          <a:chOff x="14044069" y="6133138"/>
          <a:chExt cx="4004184" cy="607807"/>
        </a:xfrm>
      </xdr:grpSpPr>
      <xdr:sp macro="" textlink="">
        <xdr:nvSpPr>
          <xdr:cNvPr id="58" name="TextBox 57"/>
          <xdr:cNvSpPr txBox="1"/>
        </xdr:nvSpPr>
        <xdr:spPr>
          <a:xfrm>
            <a:off x="14044069" y="6303654"/>
            <a:ext cx="3469731" cy="326782"/>
          </a:xfrm>
          <a:prstGeom prst="rect">
            <a:avLst/>
          </a:prstGeom>
          <a:noFill/>
          <a:ln w="9525" cmpd="sng">
            <a:noFill/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indent="0"/>
            <a:r>
              <a:rPr lang="ru-RU" sz="1400" b="0">
                <a:ln w="9525">
                  <a:noFill/>
                  <a:prstDash val="solid"/>
                </a:ln>
                <a:solidFill>
                  <a:schemeClr val="accent2">
                    <a:lumMod val="50000"/>
                  </a:schemeClr>
                </a:solidFill>
                <a:latin typeface="Impact" pitchFamily="34" charset="0"/>
                <a:ea typeface="Tahoma" pitchFamily="34" charset="0"/>
                <a:cs typeface="Tahoma" pitchFamily="34" charset="0"/>
              </a:rPr>
              <a:t>неэнергетическое использование</a:t>
            </a:r>
          </a:p>
        </xdr:txBody>
      </xdr:sp>
      <xdr:pic>
        <xdr:nvPicPr>
          <xdr:cNvPr id="76" name="Picture 2" descr="C:\Documents and Settings\Burghgraeve_S\Local Settings\Temporary Internet Files\Content.IE5\FDUKXSZ6\MC900151959[1].wmf"/>
          <xdr:cNvPicPr>
            <a:picLocks noChangeAspect="1" noChangeArrowheads="1"/>
          </xdr:cNvPicPr>
        </xdr:nvPicPr>
        <xdr:blipFill>
          <a:blip xmlns:r="http://schemas.openxmlformats.org/officeDocument/2006/relationships" r:embed="rId23">
            <a:duotone>
              <a:schemeClr val="bg2">
                <a:shade val="45000"/>
                <a:satMod val="135000"/>
              </a:schemeClr>
              <a:prstClr val="white"/>
            </a:duotone>
          </a:blip>
          <a:srcRect/>
          <a:stretch>
            <a:fillRect/>
          </a:stretch>
        </xdr:blipFill>
        <xdr:spPr bwMode="auto">
          <a:xfrm flipH="1">
            <a:off x="17346578" y="6133138"/>
            <a:ext cx="701675" cy="6078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58</xdr:col>
      <xdr:colOff>58784</xdr:colOff>
      <xdr:row>6</xdr:row>
      <xdr:rowOff>175515</xdr:rowOff>
    </xdr:from>
    <xdr:to>
      <xdr:col>59</xdr:col>
      <xdr:colOff>309155</xdr:colOff>
      <xdr:row>8</xdr:row>
      <xdr:rowOff>16079</xdr:rowOff>
    </xdr:to>
    <xdr:pic>
      <xdr:nvPicPr>
        <xdr:cNvPr id="78" name="Picture 3" descr="C:\Documents and Settings\Zyzniewski_A\Local Settings\Temporary Internet Files\Content.IE5\323KHMW3\MC900434820[1].png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BEBA8EAE-BF5A-486C-A8C5-ECC9F3942E4B}">
              <a14:imgProps xmlns:a14="http://schemas.microsoft.com/office/drawing/2010/main">
                <a14:imgLayer r:embed="rId25">
                  <a14:imgEffect>
                    <a14:saturation sat="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25646744" y="3101595"/>
          <a:ext cx="829491" cy="754964"/>
        </a:xfrm>
        <a:prstGeom prst="ellipse">
          <a:avLst/>
        </a:prstGeom>
        <a:ln w="9525" cap="rnd"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</xdr:pic>
    <xdr:clientData/>
  </xdr:twoCellAnchor>
  <xdr:twoCellAnchor editAs="oneCell">
    <xdr:from>
      <xdr:col>39</xdr:col>
      <xdr:colOff>26896</xdr:colOff>
      <xdr:row>4</xdr:row>
      <xdr:rowOff>412463</xdr:rowOff>
    </xdr:from>
    <xdr:to>
      <xdr:col>43</xdr:col>
      <xdr:colOff>186860</xdr:colOff>
      <xdr:row>6</xdr:row>
      <xdr:rowOff>83387</xdr:rowOff>
    </xdr:to>
    <xdr:pic>
      <xdr:nvPicPr>
        <xdr:cNvPr id="79" name="Picture 8" descr="C:\Documents and Settings\trudeau_n\Local Settings\Temporary Internet Files\Content.IE5\D6FJMKWF\MC900303909[1].wmf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duotone>
            <a:schemeClr val="accent4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16728143" y="2160581"/>
          <a:ext cx="1092293" cy="84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</xdr:col>
      <xdr:colOff>58961</xdr:colOff>
      <xdr:row>18</xdr:row>
      <xdr:rowOff>137160</xdr:rowOff>
    </xdr:from>
    <xdr:to>
      <xdr:col>44</xdr:col>
      <xdr:colOff>90389</xdr:colOff>
      <xdr:row>22</xdr:row>
      <xdr:rowOff>498564</xdr:rowOff>
    </xdr:to>
    <xdr:grpSp>
      <xdr:nvGrpSpPr>
        <xdr:cNvPr id="41" name="Группа 40"/>
        <xdr:cNvGrpSpPr/>
      </xdr:nvGrpSpPr>
      <xdr:grpSpPr>
        <a:xfrm>
          <a:off x="13730137" y="6340736"/>
          <a:ext cx="4226911" cy="1096510"/>
          <a:chOff x="13730137" y="6340736"/>
          <a:chExt cx="4226911" cy="1096510"/>
        </a:xfrm>
      </xdr:grpSpPr>
      <xdr:sp macro="" textlink="">
        <xdr:nvSpPr>
          <xdr:cNvPr id="60" name="TextBox 59"/>
          <xdr:cNvSpPr txBox="1"/>
        </xdr:nvSpPr>
        <xdr:spPr>
          <a:xfrm>
            <a:off x="13730137" y="7033809"/>
            <a:ext cx="3030070" cy="335281"/>
          </a:xfrm>
          <a:prstGeom prst="rect">
            <a:avLst/>
          </a:prstGeom>
          <a:noFill/>
          <a:ln w="9525" cmpd="sng">
            <a:noFill/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indent="0"/>
            <a:r>
              <a:rPr lang="ru-RU" sz="1400" b="0">
                <a:ln w="9525">
                  <a:noFill/>
                  <a:prstDash val="solid"/>
                </a:ln>
                <a:solidFill>
                  <a:schemeClr val="accent1">
                    <a:lumMod val="50000"/>
                  </a:schemeClr>
                </a:solidFill>
                <a:latin typeface="Impact" pitchFamily="34" charset="0"/>
                <a:ea typeface="Tahoma" pitchFamily="34" charset="0"/>
                <a:cs typeface="Tahoma" pitchFamily="34" charset="0"/>
              </a:rPr>
              <a:t>потери при преобразовании</a:t>
            </a:r>
          </a:p>
        </xdr:txBody>
      </xdr:sp>
      <xdr:pic>
        <xdr:nvPicPr>
          <xdr:cNvPr id="83" name="Рисунок 82"/>
          <xdr:cNvPicPr>
            <a:picLocks noChangeAspect="1"/>
          </xdr:cNvPicPr>
        </xdr:nvPicPr>
        <xdr:blipFill>
          <a:blip xmlns:r="http://schemas.openxmlformats.org/officeDocument/2006/relationships" r:embed="rId27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336318" y="6340736"/>
            <a:ext cx="1620730" cy="1096510"/>
          </a:xfrm>
          <a:prstGeom prst="rect">
            <a:avLst/>
          </a:prstGeom>
        </xdr:spPr>
      </xdr:pic>
    </xdr:grpSp>
    <xdr:clientData/>
  </xdr:twoCellAnchor>
  <xdr:twoCellAnchor>
    <xdr:from>
      <xdr:col>60</xdr:col>
      <xdr:colOff>100702</xdr:colOff>
      <xdr:row>14</xdr:row>
      <xdr:rowOff>206014</xdr:rowOff>
    </xdr:from>
    <xdr:to>
      <xdr:col>63</xdr:col>
      <xdr:colOff>571297</xdr:colOff>
      <xdr:row>22</xdr:row>
      <xdr:rowOff>41564</xdr:rowOff>
    </xdr:to>
    <xdr:grpSp>
      <xdr:nvGrpSpPr>
        <xdr:cNvPr id="38" name="Группа 37"/>
        <xdr:cNvGrpSpPr/>
      </xdr:nvGrpSpPr>
      <xdr:grpSpPr>
        <a:xfrm>
          <a:off x="27147220" y="5513120"/>
          <a:ext cx="2353183" cy="1467126"/>
          <a:chOff x="27147220" y="5513120"/>
          <a:chExt cx="2353183" cy="1467126"/>
        </a:xfrm>
      </xdr:grpSpPr>
      <xdr:sp macro="" textlink="">
        <xdr:nvSpPr>
          <xdr:cNvPr id="16" name="Стрелка вниз 15"/>
          <xdr:cNvSpPr/>
        </xdr:nvSpPr>
        <xdr:spPr>
          <a:xfrm>
            <a:off x="27147220" y="5513120"/>
            <a:ext cx="2353183" cy="1467126"/>
          </a:xfrm>
          <a:prstGeom prst="downArrow">
            <a:avLst>
              <a:gd name="adj1" fmla="val 72357"/>
              <a:gd name="adj2" fmla="val 29291"/>
            </a:avLst>
          </a:prstGeom>
          <a:noFill/>
        </xdr:spPr>
        <xdr:style>
          <a:lnRef idx="3">
            <a:schemeClr val="lt1"/>
          </a:lnRef>
          <a:fillRef idx="1">
            <a:schemeClr val="dk1"/>
          </a:fillRef>
          <a:effectRef idx="1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29" name="TextBox 28"/>
          <xdr:cNvSpPr txBox="1"/>
        </xdr:nvSpPr>
        <xdr:spPr>
          <a:xfrm>
            <a:off x="28001260" y="6466282"/>
            <a:ext cx="553122" cy="3020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400">
                <a:solidFill>
                  <a:schemeClr val="bg1"/>
                </a:solidFill>
                <a:latin typeface="Impact" pitchFamily="34" charset="0"/>
              </a:rPr>
              <a:t>max</a:t>
            </a:r>
            <a:endParaRPr lang="ru-RU" sz="1400">
              <a:solidFill>
                <a:schemeClr val="bg1"/>
              </a:solidFill>
              <a:latin typeface="Impact" pitchFamily="34" charset="0"/>
            </a:endParaRPr>
          </a:p>
        </xdr:txBody>
      </xdr:sp>
    </xdr:grpSp>
    <xdr:clientData/>
  </xdr:twoCellAnchor>
  <xdr:twoCellAnchor>
    <xdr:from>
      <xdr:col>52</xdr:col>
      <xdr:colOff>374724</xdr:colOff>
      <xdr:row>1</xdr:row>
      <xdr:rowOff>388619</xdr:rowOff>
    </xdr:from>
    <xdr:to>
      <xdr:col>54</xdr:col>
      <xdr:colOff>214704</xdr:colOff>
      <xdr:row>3</xdr:row>
      <xdr:rowOff>582705</xdr:rowOff>
    </xdr:to>
    <xdr:sp macro="" textlink="">
      <xdr:nvSpPr>
        <xdr:cNvPr id="30" name="Стрелка вниз 29"/>
        <xdr:cNvSpPr/>
      </xdr:nvSpPr>
      <xdr:spPr>
        <a:xfrm rot="10800000">
          <a:off x="22822348" y="702384"/>
          <a:ext cx="897815" cy="1045733"/>
        </a:xfrm>
        <a:prstGeom prst="downArrow">
          <a:avLst>
            <a:gd name="adj1" fmla="val 50000"/>
            <a:gd name="adj2" fmla="val 30508"/>
          </a:avLst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52</xdr:col>
      <xdr:colOff>522389</xdr:colOff>
      <xdr:row>2</xdr:row>
      <xdr:rowOff>42384</xdr:rowOff>
    </xdr:from>
    <xdr:to>
      <xdr:col>54</xdr:col>
      <xdr:colOff>199660</xdr:colOff>
      <xdr:row>2</xdr:row>
      <xdr:rowOff>275468</xdr:rowOff>
    </xdr:to>
    <xdr:sp macro="" textlink="">
      <xdr:nvSpPr>
        <xdr:cNvPr id="80" name="TextBox 79"/>
        <xdr:cNvSpPr txBox="1"/>
      </xdr:nvSpPr>
      <xdr:spPr>
        <a:xfrm>
          <a:off x="22856609" y="766284"/>
          <a:ext cx="736451" cy="233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ru-RU" sz="1100">
              <a:latin typeface="Impact" pitchFamily="34" charset="0"/>
            </a:rPr>
            <a:t>потери</a:t>
          </a:r>
        </a:p>
      </xdr:txBody>
    </xdr:sp>
    <xdr:clientData/>
  </xdr:twoCellAnchor>
  <xdr:twoCellAnchor>
    <xdr:from>
      <xdr:col>55</xdr:col>
      <xdr:colOff>291406</xdr:colOff>
      <xdr:row>12</xdr:row>
      <xdr:rowOff>39760</xdr:rowOff>
    </xdr:from>
    <xdr:to>
      <xdr:col>59</xdr:col>
      <xdr:colOff>554183</xdr:colOff>
      <xdr:row>19</xdr:row>
      <xdr:rowOff>69273</xdr:rowOff>
    </xdr:to>
    <xdr:grpSp>
      <xdr:nvGrpSpPr>
        <xdr:cNvPr id="37" name="Группа 36"/>
        <xdr:cNvGrpSpPr/>
      </xdr:nvGrpSpPr>
      <xdr:grpSpPr>
        <a:xfrm>
          <a:off x="24487147" y="4988278"/>
          <a:ext cx="2360518" cy="1463866"/>
          <a:chOff x="24487147" y="4988278"/>
          <a:chExt cx="2360518" cy="1463866"/>
        </a:xfrm>
      </xdr:grpSpPr>
      <xdr:sp macro="" textlink="">
        <xdr:nvSpPr>
          <xdr:cNvPr id="63" name="TextBox 62"/>
          <xdr:cNvSpPr txBox="1"/>
        </xdr:nvSpPr>
        <xdr:spPr>
          <a:xfrm>
            <a:off x="25362499" y="5186002"/>
            <a:ext cx="601980" cy="2950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400">
                <a:solidFill>
                  <a:schemeClr val="bg1"/>
                </a:solidFill>
                <a:latin typeface="Impact" pitchFamily="34" charset="0"/>
              </a:rPr>
              <a:t>min</a:t>
            </a:r>
            <a:endParaRPr lang="ru-RU" sz="1400">
              <a:solidFill>
                <a:schemeClr val="bg1"/>
              </a:solidFill>
              <a:latin typeface="Impact" pitchFamily="34" charset="0"/>
            </a:endParaRPr>
          </a:p>
        </xdr:txBody>
      </xdr:sp>
      <xdr:sp macro="" textlink="">
        <xdr:nvSpPr>
          <xdr:cNvPr id="53" name="Стрелка вниз 52"/>
          <xdr:cNvSpPr/>
        </xdr:nvSpPr>
        <xdr:spPr>
          <a:xfrm rot="10800000">
            <a:off x="24487147" y="4988278"/>
            <a:ext cx="2360518" cy="1463866"/>
          </a:xfrm>
          <a:prstGeom prst="downArrow">
            <a:avLst>
              <a:gd name="adj1" fmla="val 72357"/>
              <a:gd name="adj2" fmla="val 29291"/>
            </a:avLst>
          </a:prstGeom>
          <a:noFill/>
        </xdr:spPr>
        <xdr:style>
          <a:lnRef idx="3">
            <a:schemeClr val="lt1"/>
          </a:lnRef>
          <a:fillRef idx="1">
            <a:schemeClr val="dk1"/>
          </a:fillRef>
          <a:effectRef idx="1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>
    <xdr:from>
      <xdr:col>56</xdr:col>
      <xdr:colOff>207818</xdr:colOff>
      <xdr:row>22</xdr:row>
      <xdr:rowOff>221673</xdr:rowOff>
    </xdr:from>
    <xdr:to>
      <xdr:col>59</xdr:col>
      <xdr:colOff>318655</xdr:colOff>
      <xdr:row>22</xdr:row>
      <xdr:rowOff>581891</xdr:rowOff>
    </xdr:to>
    <xdr:sp macro="" textlink="">
      <xdr:nvSpPr>
        <xdr:cNvPr id="13" name="TextBox 12"/>
        <xdr:cNvSpPr txBox="1"/>
      </xdr:nvSpPr>
      <xdr:spPr>
        <a:xfrm>
          <a:off x="24882763" y="7190509"/>
          <a:ext cx="1787237" cy="360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ru-RU" sz="1400">
              <a:solidFill>
                <a:schemeClr val="bg1"/>
              </a:solidFill>
              <a:latin typeface="Impact" pitchFamily="34" charset="0"/>
              <a:ea typeface="+mn-ea"/>
              <a:cs typeface="+mn-cs"/>
            </a:rPr>
            <a:t>строительство</a:t>
          </a:r>
        </a:p>
      </xdr:txBody>
    </xdr:sp>
    <xdr:clientData/>
  </xdr:twoCellAnchor>
  <xdr:twoCellAnchor>
    <xdr:from>
      <xdr:col>60</xdr:col>
      <xdr:colOff>415635</xdr:colOff>
      <xdr:row>23</xdr:row>
      <xdr:rowOff>166253</xdr:rowOff>
    </xdr:from>
    <xdr:to>
      <xdr:col>63</xdr:col>
      <xdr:colOff>318654</xdr:colOff>
      <xdr:row>25</xdr:row>
      <xdr:rowOff>166253</xdr:rowOff>
    </xdr:to>
    <xdr:sp macro="" textlink="">
      <xdr:nvSpPr>
        <xdr:cNvPr id="64" name="TextBox 63"/>
        <xdr:cNvSpPr txBox="1"/>
      </xdr:nvSpPr>
      <xdr:spPr>
        <a:xfrm>
          <a:off x="27515126" y="7730835"/>
          <a:ext cx="1787237" cy="360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ru-RU" sz="1400">
              <a:solidFill>
                <a:schemeClr val="bg1"/>
              </a:solidFill>
              <a:latin typeface="Impact" pitchFamily="34" charset="0"/>
              <a:ea typeface="+mn-ea"/>
              <a:cs typeface="+mn-cs"/>
            </a:rPr>
            <a:t>промышленность</a:t>
          </a:r>
        </a:p>
      </xdr:txBody>
    </xdr:sp>
    <xdr:clientData/>
  </xdr:twoCellAnchor>
  <xdr:twoCellAnchor>
    <xdr:from>
      <xdr:col>57</xdr:col>
      <xdr:colOff>31784</xdr:colOff>
      <xdr:row>19</xdr:row>
      <xdr:rowOff>48083</xdr:rowOff>
    </xdr:from>
    <xdr:to>
      <xdr:col>63</xdr:col>
      <xdr:colOff>116354</xdr:colOff>
      <xdr:row>29</xdr:row>
      <xdr:rowOff>137931</xdr:rowOff>
    </xdr:to>
    <xdr:grpSp>
      <xdr:nvGrpSpPr>
        <xdr:cNvPr id="36" name="Группа 35"/>
        <xdr:cNvGrpSpPr/>
      </xdr:nvGrpSpPr>
      <xdr:grpSpPr>
        <a:xfrm>
          <a:off x="25052278" y="6430954"/>
          <a:ext cx="3993182" cy="2196553"/>
          <a:chOff x="25034349" y="6377166"/>
          <a:chExt cx="3993182" cy="2196553"/>
        </a:xfrm>
      </xdr:grpSpPr>
      <xdr:cxnSp macro="">
        <xdr:nvCxnSpPr>
          <xdr:cNvPr id="46" name="Прямая соединительная линия 45"/>
          <xdr:cNvCxnSpPr/>
        </xdr:nvCxnSpPr>
        <xdr:spPr>
          <a:xfrm>
            <a:off x="26321192" y="7118791"/>
            <a:ext cx="1280497" cy="545711"/>
          </a:xfrm>
          <a:prstGeom prst="line">
            <a:avLst/>
          </a:prstGeom>
          <a:ln w="762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pic>
        <xdr:nvPicPr>
          <xdr:cNvPr id="68" name="Рисунок 67" descr="C:\Program Files\Microsoft Office\MEDIA\CAGCAT10\j0240695.wmf"/>
          <xdr:cNvPicPr>
            <a:picLocks noChangeAspect="1" noChangeArrowheads="1"/>
          </xdr:cNvPicPr>
        </xdr:nvPicPr>
        <xdr:blipFill>
          <a:blip xmlns:r="http://schemas.openxmlformats.org/officeDocument/2006/relationships" r:embed="rId28" cstate="print">
            <a:clrChange>
              <a:clrFrom>
                <a:srgbClr val="00669B"/>
              </a:clrFrom>
              <a:clrTo>
                <a:srgbClr val="00669B">
                  <a:alpha val="0"/>
                </a:srgbClr>
              </a:clrTo>
            </a:clrChange>
            <a:duotone>
              <a:prstClr val="black"/>
              <a:schemeClr val="accent4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034349" y="6377166"/>
            <a:ext cx="1286843" cy="79756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1" name="Picture 8" descr="C:\Documents and Settings\trudeau_n\Local Settings\Temporary Internet Files\Content.IE5\D6FJMKWF\MC900303909[1].wmf"/>
          <xdr:cNvPicPr>
            <a:picLocks noChangeAspect="1" noChangeArrowheads="1"/>
          </xdr:cNvPicPr>
        </xdr:nvPicPr>
        <xdr:blipFill>
          <a:blip xmlns:r="http://schemas.openxmlformats.org/officeDocument/2006/relationships" r:embed="rId26" cstate="print">
            <a:duotone>
              <a:prstClr val="black"/>
              <a:schemeClr val="accent4">
                <a:tint val="45000"/>
                <a:satMod val="400000"/>
              </a:schemeClr>
            </a:duotone>
          </a:blip>
          <a:srcRect/>
          <a:stretch>
            <a:fillRect/>
          </a:stretch>
        </xdr:blipFill>
        <xdr:spPr bwMode="auto">
          <a:xfrm>
            <a:off x="27627596" y="7127756"/>
            <a:ext cx="1399935" cy="6047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grpSp>
        <xdr:nvGrpSpPr>
          <xdr:cNvPr id="35" name="Группа 34"/>
          <xdr:cNvGrpSpPr/>
        </xdr:nvGrpSpPr>
        <xdr:grpSpPr>
          <a:xfrm>
            <a:off x="26700789" y="7225553"/>
            <a:ext cx="480199" cy="1348166"/>
            <a:chOff x="24836130" y="8901953"/>
            <a:chExt cx="480199" cy="1348166"/>
          </a:xfrm>
        </xdr:grpSpPr>
        <xdr:grpSp>
          <xdr:nvGrpSpPr>
            <xdr:cNvPr id="33" name="Группа 32"/>
            <xdr:cNvGrpSpPr/>
          </xdr:nvGrpSpPr>
          <xdr:grpSpPr>
            <a:xfrm>
              <a:off x="24836130" y="8991599"/>
              <a:ext cx="480199" cy="1258520"/>
              <a:chOff x="18650483" y="8668870"/>
              <a:chExt cx="758666" cy="1536426"/>
            </a:xfrm>
          </xdr:grpSpPr>
          <xdr:sp macro="" textlink="">
            <xdr:nvSpPr>
              <xdr:cNvPr id="31" name="Пятиугольник 30"/>
              <xdr:cNvSpPr/>
            </xdr:nvSpPr>
            <xdr:spPr>
              <a:xfrm rot="16200000">
                <a:off x="18386612" y="9260541"/>
                <a:ext cx="1299882" cy="116540"/>
              </a:xfrm>
              <a:prstGeom prst="homePlate">
                <a:avLst/>
              </a:prstGeom>
            </xdr:spPr>
            <xdr:style>
              <a:lnRef idx="2">
                <a:schemeClr val="dk1">
                  <a:shade val="50000"/>
                </a:schemeClr>
              </a:lnRef>
              <a:fillRef idx="1">
                <a:schemeClr val="dk1"/>
              </a:fillRef>
              <a:effectRef idx="0">
                <a:schemeClr val="dk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ru-RU" sz="1100"/>
              </a:p>
            </xdr:txBody>
          </xdr:sp>
          <xdr:sp macro="" textlink="">
            <xdr:nvSpPr>
              <xdr:cNvPr id="32" name="Хорда 31"/>
              <xdr:cNvSpPr/>
            </xdr:nvSpPr>
            <xdr:spPr>
              <a:xfrm rot="5400000">
                <a:off x="18825976" y="9622124"/>
                <a:ext cx="407679" cy="758666"/>
              </a:xfrm>
              <a:prstGeom prst="chord">
                <a:avLst>
                  <a:gd name="adj1" fmla="val 5424882"/>
                  <a:gd name="adj2" fmla="val 16200000"/>
                </a:avLst>
              </a:prstGeom>
            </xdr:spPr>
            <xdr:style>
              <a:lnRef idx="2">
                <a:schemeClr val="dk1">
                  <a:shade val="50000"/>
                </a:schemeClr>
              </a:lnRef>
              <a:fillRef idx="1">
                <a:schemeClr val="dk1"/>
              </a:fillRef>
              <a:effectRef idx="0">
                <a:schemeClr val="dk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ru-RU" sz="1100"/>
              </a:p>
            </xdr:txBody>
          </xdr:sp>
        </xdr:grpSp>
        <xdr:sp macro="" textlink="">
          <xdr:nvSpPr>
            <xdr:cNvPr id="34" name="Табличка 33"/>
            <xdr:cNvSpPr/>
          </xdr:nvSpPr>
          <xdr:spPr>
            <a:xfrm>
              <a:off x="25011530" y="8901953"/>
              <a:ext cx="152400" cy="134470"/>
            </a:xfrm>
            <a:prstGeom prst="plaqu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</xdr:grpSp>
    </xdr:grpSp>
    <xdr:clientData/>
  </xdr:twoCellAnchor>
  <xdr:twoCellAnchor>
    <xdr:from>
      <xdr:col>9</xdr:col>
      <xdr:colOff>167640</xdr:colOff>
      <xdr:row>4</xdr:row>
      <xdr:rowOff>60960</xdr:rowOff>
    </xdr:from>
    <xdr:to>
      <xdr:col>13</xdr:col>
      <xdr:colOff>647700</xdr:colOff>
      <xdr:row>5</xdr:row>
      <xdr:rowOff>502919</xdr:rowOff>
    </xdr:to>
    <xdr:sp macro="" textlink="">
      <xdr:nvSpPr>
        <xdr:cNvPr id="48" name="TextBox 47"/>
        <xdr:cNvSpPr txBox="1"/>
      </xdr:nvSpPr>
      <xdr:spPr>
        <a:xfrm>
          <a:off x="6118860" y="1813560"/>
          <a:ext cx="2773680" cy="1059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200" b="0">
              <a:ln w="9525">
                <a:noFill/>
                <a:prstDash val="solid"/>
              </a:ln>
              <a:solidFill>
                <a:schemeClr val="accent6">
                  <a:lumMod val="75000"/>
                </a:schemeClr>
              </a:solidFill>
              <a:latin typeface="Impact" pitchFamily="34" charset="0"/>
              <a:ea typeface="Tahoma" pitchFamily="34" charset="0"/>
              <a:cs typeface="Tahoma" pitchFamily="34" charset="0"/>
            </a:rPr>
            <a:t>Энергетическая самостоятельность </a:t>
          </a:r>
        </a:p>
        <a:p>
          <a:pPr algn="ctr"/>
          <a:r>
            <a:rPr lang="ru-RU" sz="1200" b="0">
              <a:ln w="9525">
                <a:noFill/>
                <a:prstDash val="solid"/>
              </a:ln>
              <a:solidFill>
                <a:schemeClr val="tx1">
                  <a:lumMod val="65000"/>
                  <a:lumOff val="35000"/>
                </a:schemeClr>
              </a:solidFill>
              <a:latin typeface="Impact" pitchFamily="34" charset="0"/>
              <a:ea typeface="Tahoma" pitchFamily="34" charset="0"/>
              <a:cs typeface="Tahoma" pitchFamily="34" charset="0"/>
            </a:rPr>
            <a:t>(отношение производства (добычи)</a:t>
          </a:r>
        </a:p>
        <a:p>
          <a:pPr algn="ctr"/>
          <a:r>
            <a:rPr lang="ru-RU" sz="1200" b="0">
              <a:ln w="9525">
                <a:noFill/>
                <a:prstDash val="solid"/>
              </a:ln>
              <a:solidFill>
                <a:schemeClr val="tx1">
                  <a:lumMod val="65000"/>
                  <a:lumOff val="35000"/>
                </a:schemeClr>
              </a:solidFill>
              <a:latin typeface="Impact" pitchFamily="34" charset="0"/>
              <a:ea typeface="Tahoma" pitchFamily="34" charset="0"/>
              <a:cs typeface="Tahoma" pitchFamily="34" charset="0"/>
            </a:rPr>
            <a:t> первичной энергии к объему</a:t>
          </a:r>
        </a:p>
        <a:p>
          <a:pPr algn="ctr"/>
          <a:r>
            <a:rPr lang="ru-RU" sz="1200" b="0">
              <a:ln w="9525">
                <a:noFill/>
                <a:prstDash val="solid"/>
              </a:ln>
              <a:solidFill>
                <a:schemeClr val="tx1">
                  <a:lumMod val="65000"/>
                  <a:lumOff val="35000"/>
                </a:schemeClr>
              </a:solidFill>
              <a:latin typeface="Impact" pitchFamily="34" charset="0"/>
              <a:ea typeface="Tahoma" pitchFamily="34" charset="0"/>
              <a:cs typeface="Tahoma" pitchFamily="34" charset="0"/>
            </a:rPr>
            <a:t>валового потребления топливно-</a:t>
          </a:r>
        </a:p>
        <a:p>
          <a:pPr algn="ctr"/>
          <a:r>
            <a:rPr lang="ru-RU" sz="1200" b="0">
              <a:ln w="9525">
                <a:noFill/>
                <a:prstDash val="solid"/>
              </a:ln>
              <a:solidFill>
                <a:schemeClr val="tx1">
                  <a:lumMod val="65000"/>
                  <a:lumOff val="35000"/>
                </a:schemeClr>
              </a:solidFill>
              <a:latin typeface="Impact" pitchFamily="34" charset="0"/>
              <a:ea typeface="Tahoma" pitchFamily="34" charset="0"/>
              <a:cs typeface="Tahoma" pitchFamily="34" charset="0"/>
            </a:rPr>
            <a:t>энергетических ресурсов)</a:t>
          </a:r>
        </a:p>
      </xdr:txBody>
    </xdr:sp>
    <xdr:clientData/>
  </xdr:twoCellAnchor>
  <xdr:twoCellAnchor editAs="oneCell">
    <xdr:from>
      <xdr:col>14</xdr:col>
      <xdr:colOff>182880</xdr:colOff>
      <xdr:row>4</xdr:row>
      <xdr:rowOff>342900</xdr:rowOff>
    </xdr:from>
    <xdr:to>
      <xdr:col>17</xdr:col>
      <xdr:colOff>754380</xdr:colOff>
      <xdr:row>6</xdr:row>
      <xdr:rowOff>495300</xdr:rowOff>
    </xdr:to>
    <xdr:pic>
      <xdr:nvPicPr>
        <xdr:cNvPr id="101" name="Рисунок 100"/>
        <xdr:cNvPicPr>
          <a:picLocks noChangeAspect="1"/>
        </xdr:cNvPicPr>
      </xdr:nvPicPr>
      <xdr:blipFill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1620" y="2095500"/>
          <a:ext cx="2499360" cy="132588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14</xdr:col>
      <xdr:colOff>44632</xdr:colOff>
      <xdr:row>4</xdr:row>
      <xdr:rowOff>76200</xdr:rowOff>
    </xdr:from>
    <xdr:to>
      <xdr:col>17</xdr:col>
      <xdr:colOff>800100</xdr:colOff>
      <xdr:row>5</xdr:row>
      <xdr:rowOff>555171</xdr:rowOff>
    </xdr:to>
    <xdr:sp macro="" textlink="">
      <xdr:nvSpPr>
        <xdr:cNvPr id="85" name="TextBox 84"/>
        <xdr:cNvSpPr txBox="1"/>
      </xdr:nvSpPr>
      <xdr:spPr>
        <a:xfrm>
          <a:off x="9009338" y="1824318"/>
          <a:ext cx="2682880" cy="10975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200" b="0">
              <a:ln w="9525">
                <a:noFill/>
                <a:prstDash val="solid"/>
              </a:ln>
              <a:solidFill>
                <a:schemeClr val="accent6">
                  <a:lumMod val="75000"/>
                </a:schemeClr>
              </a:solidFill>
              <a:latin typeface="Impact" pitchFamily="34" charset="0"/>
              <a:ea typeface="Tahoma" pitchFamily="34" charset="0"/>
              <a:cs typeface="Tahoma" pitchFamily="34" charset="0"/>
            </a:rPr>
            <a:t>Энергетическая зависимость</a:t>
          </a:r>
        </a:p>
        <a:p>
          <a:pPr marL="0" indent="0" algn="ctr"/>
          <a:r>
            <a:rPr lang="ru-RU" sz="1200" b="0">
              <a:ln w="9525">
                <a:noFill/>
                <a:prstDash val="solid"/>
              </a:ln>
              <a:solidFill>
                <a:schemeClr val="tx1">
                  <a:lumMod val="65000"/>
                  <a:lumOff val="35000"/>
                </a:schemeClr>
              </a:solidFill>
              <a:latin typeface="Impact" pitchFamily="34" charset="0"/>
              <a:ea typeface="Tahoma" pitchFamily="34" charset="0"/>
              <a:cs typeface="Tahoma" pitchFamily="34" charset="0"/>
            </a:rPr>
            <a:t>(отношение чистого импорта </a:t>
          </a:r>
        </a:p>
        <a:p>
          <a:pPr marL="0" indent="0" algn="ctr"/>
          <a:r>
            <a:rPr lang="ru-RU" sz="1200" b="0">
              <a:ln w="9525">
                <a:noFill/>
                <a:prstDash val="solid"/>
              </a:ln>
              <a:solidFill>
                <a:schemeClr val="tx1">
                  <a:lumMod val="65000"/>
                  <a:lumOff val="35000"/>
                </a:schemeClr>
              </a:solidFill>
              <a:latin typeface="Impact" pitchFamily="34" charset="0"/>
              <a:ea typeface="Tahoma" pitchFamily="34" charset="0"/>
              <a:cs typeface="Tahoma" pitchFamily="34" charset="0"/>
            </a:rPr>
            <a:t>топливно-энергетических ресурсов </a:t>
          </a:r>
        </a:p>
        <a:p>
          <a:pPr marL="0" indent="0" algn="ctr"/>
          <a:r>
            <a:rPr lang="ru-RU" sz="1200" b="0">
              <a:ln w="9525">
                <a:noFill/>
                <a:prstDash val="solid"/>
              </a:ln>
              <a:solidFill>
                <a:schemeClr val="tx1">
                  <a:lumMod val="65000"/>
                  <a:lumOff val="35000"/>
                </a:schemeClr>
              </a:solidFill>
              <a:latin typeface="Impact" pitchFamily="34" charset="0"/>
              <a:ea typeface="Tahoma" pitchFamily="34" charset="0"/>
              <a:cs typeface="Tahoma" pitchFamily="34" charset="0"/>
            </a:rPr>
            <a:t>к их валовому потреблению)</a:t>
          </a:r>
        </a:p>
      </xdr:txBody>
    </xdr:sp>
    <xdr:clientData/>
  </xdr:twoCellAnchor>
  <xdr:twoCellAnchor editAs="oneCell">
    <xdr:from>
      <xdr:col>38</xdr:col>
      <xdr:colOff>151500</xdr:colOff>
      <xdr:row>6</xdr:row>
      <xdr:rowOff>417225</xdr:rowOff>
    </xdr:from>
    <xdr:to>
      <xdr:col>43</xdr:col>
      <xdr:colOff>83298</xdr:colOff>
      <xdr:row>8</xdr:row>
      <xdr:rowOff>35858</xdr:rowOff>
    </xdr:to>
    <xdr:pic>
      <xdr:nvPicPr>
        <xdr:cNvPr id="104" name="Picture 15" descr="C:\Documents and Settings\trudeau_n\Local Settings\Temporary Internet Files\Content.IE5\A71XB72Q\MC900351796[1].wmf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duotone>
            <a:schemeClr val="accent4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 flipH="1">
          <a:off x="16619665" y="3339719"/>
          <a:ext cx="1097209" cy="5330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224118</xdr:colOff>
      <xdr:row>14</xdr:row>
      <xdr:rowOff>143426</xdr:rowOff>
    </xdr:from>
    <xdr:to>
      <xdr:col>38</xdr:col>
      <xdr:colOff>26894</xdr:colOff>
      <xdr:row>15</xdr:row>
      <xdr:rowOff>143435</xdr:rowOff>
    </xdr:to>
    <xdr:grpSp>
      <xdr:nvGrpSpPr>
        <xdr:cNvPr id="106" name="Group 8"/>
        <xdr:cNvGrpSpPr>
          <a:grpSpLocks/>
        </xdr:cNvGrpSpPr>
      </xdr:nvGrpSpPr>
      <xdr:grpSpPr bwMode="auto">
        <a:xfrm>
          <a:off x="15759953" y="5450532"/>
          <a:ext cx="735106" cy="304809"/>
          <a:chOff x="1199" y="3264"/>
          <a:chExt cx="1843" cy="726"/>
        </a:xfrm>
        <a:solidFill>
          <a:schemeClr val="accent4">
            <a:lumMod val="75000"/>
          </a:schemeClr>
        </a:solidFill>
      </xdr:grpSpPr>
      <xdr:grpSp>
        <xdr:nvGrpSpPr>
          <xdr:cNvPr id="107" name="Group 9"/>
          <xdr:cNvGrpSpPr>
            <a:grpSpLocks/>
          </xdr:cNvGrpSpPr>
        </xdr:nvGrpSpPr>
        <xdr:grpSpPr bwMode="auto">
          <a:xfrm>
            <a:off x="2116" y="3287"/>
            <a:ext cx="258" cy="151"/>
            <a:chOff x="2116" y="3287"/>
            <a:chExt cx="258" cy="151"/>
          </a:xfrm>
          <a:grpFill/>
        </xdr:grpSpPr>
        <xdr:sp macro="" textlink="">
          <xdr:nvSpPr>
            <xdr:cNvPr id="229" name="Freeform 10"/>
            <xdr:cNvSpPr>
              <a:spLocks/>
            </xdr:cNvSpPr>
          </xdr:nvSpPr>
          <xdr:spPr bwMode="auto">
            <a:xfrm>
              <a:off x="2323" y="3287"/>
              <a:ext cx="51" cy="141"/>
            </a:xfrm>
            <a:custGeom>
              <a:avLst/>
              <a:gdLst>
                <a:gd name="T0" fmla="*/ 202 w 202"/>
                <a:gd name="T1" fmla="*/ 0 h 565"/>
                <a:gd name="T2" fmla="*/ 165 w 202"/>
                <a:gd name="T3" fmla="*/ 33 h 565"/>
                <a:gd name="T4" fmla="*/ 74 w 202"/>
                <a:gd name="T5" fmla="*/ 340 h 565"/>
                <a:gd name="T6" fmla="*/ 0 w 202"/>
                <a:gd name="T7" fmla="*/ 565 h 565"/>
                <a:gd name="T8" fmla="*/ 58 w 202"/>
                <a:gd name="T9" fmla="*/ 559 h 565"/>
                <a:gd name="T10" fmla="*/ 202 w 202"/>
                <a:gd name="T11" fmla="*/ 0 h 565"/>
                <a:gd name="T12" fmla="*/ 0 60000 65536"/>
                <a:gd name="T13" fmla="*/ 0 60000 65536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w 202"/>
                <a:gd name="T19" fmla="*/ 0 h 565"/>
                <a:gd name="T20" fmla="*/ 202 w 202"/>
                <a:gd name="T21" fmla="*/ 565 h 565"/>
              </a:gdLst>
              <a:ahLst/>
              <a:cxnLst>
                <a:cxn ang="T12">
                  <a:pos x="T0" y="T1"/>
                </a:cxn>
                <a:cxn ang="T13">
                  <a:pos x="T2" y="T3"/>
                </a:cxn>
                <a:cxn ang="T14">
                  <a:pos x="T4" y="T5"/>
                </a:cxn>
                <a:cxn ang="T15">
                  <a:pos x="T6" y="T7"/>
                </a:cxn>
                <a:cxn ang="T16">
                  <a:pos x="T8" y="T9"/>
                </a:cxn>
                <a:cxn ang="T17">
                  <a:pos x="T10" y="T11"/>
                </a:cxn>
              </a:cxnLst>
              <a:rect l="T18" t="T19" r="T20" b="T21"/>
              <a:pathLst>
                <a:path w="202" h="565">
                  <a:moveTo>
                    <a:pt x="202" y="0"/>
                  </a:moveTo>
                  <a:lnTo>
                    <a:pt x="165" y="33"/>
                  </a:lnTo>
                  <a:lnTo>
                    <a:pt x="74" y="340"/>
                  </a:lnTo>
                  <a:lnTo>
                    <a:pt x="0" y="565"/>
                  </a:lnTo>
                  <a:lnTo>
                    <a:pt x="58" y="559"/>
                  </a:lnTo>
                  <a:lnTo>
                    <a:pt x="202" y="0"/>
                  </a:lnTo>
                  <a:close/>
                </a:path>
              </a:pathLst>
            </a:custGeom>
            <a:grpFill/>
            <a:ln w="9525">
              <a:noFill/>
              <a:round/>
              <a:headEnd/>
              <a:tailEnd/>
            </a:ln>
          </xdr:spPr>
          <xdr:txBody>
            <a:bodyPr wrap="square"/>
            <a:lstStyle>
              <a:defPPr>
                <a:defRPr lang="el-GR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9pPr>
            </a:lstStyle>
            <a:p>
              <a:endParaRPr lang="hr-HR"/>
            </a:p>
          </xdr:txBody>
        </xdr:sp>
        <xdr:sp macro="" textlink="">
          <xdr:nvSpPr>
            <xdr:cNvPr id="230" name="Freeform 11"/>
            <xdr:cNvSpPr>
              <a:spLocks/>
            </xdr:cNvSpPr>
          </xdr:nvSpPr>
          <xdr:spPr bwMode="auto">
            <a:xfrm>
              <a:off x="2116" y="3290"/>
              <a:ext cx="109" cy="148"/>
            </a:xfrm>
            <a:custGeom>
              <a:avLst/>
              <a:gdLst>
                <a:gd name="T0" fmla="*/ 339 w 440"/>
                <a:gd name="T1" fmla="*/ 0 h 592"/>
                <a:gd name="T2" fmla="*/ 0 w 440"/>
                <a:gd name="T3" fmla="*/ 592 h 592"/>
                <a:gd name="T4" fmla="*/ 144 w 440"/>
                <a:gd name="T5" fmla="*/ 591 h 592"/>
                <a:gd name="T6" fmla="*/ 440 w 440"/>
                <a:gd name="T7" fmla="*/ 14 h 592"/>
                <a:gd name="T8" fmla="*/ 339 w 440"/>
                <a:gd name="T9" fmla="*/ 0 h 592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440"/>
                <a:gd name="T16" fmla="*/ 0 h 592"/>
                <a:gd name="T17" fmla="*/ 440 w 440"/>
                <a:gd name="T18" fmla="*/ 592 h 592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440" h="592">
                  <a:moveTo>
                    <a:pt x="339" y="0"/>
                  </a:moveTo>
                  <a:lnTo>
                    <a:pt x="0" y="592"/>
                  </a:lnTo>
                  <a:lnTo>
                    <a:pt x="144" y="591"/>
                  </a:lnTo>
                  <a:lnTo>
                    <a:pt x="440" y="14"/>
                  </a:lnTo>
                  <a:lnTo>
                    <a:pt x="339" y="0"/>
                  </a:lnTo>
                  <a:close/>
                </a:path>
              </a:pathLst>
            </a:custGeom>
            <a:grpFill/>
            <a:ln w="9525">
              <a:noFill/>
              <a:round/>
              <a:headEnd/>
              <a:tailEnd/>
            </a:ln>
          </xdr:spPr>
          <xdr:txBody>
            <a:bodyPr wrap="square"/>
            <a:lstStyle>
              <a:defPPr>
                <a:defRPr lang="el-GR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9pPr>
            </a:lstStyle>
            <a:p>
              <a:endParaRPr lang="hr-HR"/>
            </a:p>
          </xdr:txBody>
        </xdr:sp>
      </xdr:grpSp>
      <xdr:grpSp>
        <xdr:nvGrpSpPr>
          <xdr:cNvPr id="108" name="Group 12"/>
          <xdr:cNvGrpSpPr>
            <a:grpSpLocks/>
          </xdr:cNvGrpSpPr>
        </xdr:nvGrpSpPr>
        <xdr:grpSpPr bwMode="auto">
          <a:xfrm>
            <a:off x="1758" y="3318"/>
            <a:ext cx="976" cy="247"/>
            <a:chOff x="1758" y="3318"/>
            <a:chExt cx="976" cy="247"/>
          </a:xfrm>
          <a:grpFill/>
        </xdr:grpSpPr>
        <xdr:sp macro="" textlink="">
          <xdr:nvSpPr>
            <xdr:cNvPr id="213" name="Freeform 13"/>
            <xdr:cNvSpPr>
              <a:spLocks/>
            </xdr:cNvSpPr>
          </xdr:nvSpPr>
          <xdr:spPr bwMode="auto">
            <a:xfrm>
              <a:off x="1789" y="3388"/>
              <a:ext cx="945" cy="133"/>
            </a:xfrm>
            <a:custGeom>
              <a:avLst/>
              <a:gdLst>
                <a:gd name="T0" fmla="*/ 2110 w 3780"/>
                <a:gd name="T1" fmla="*/ 143 h 531"/>
                <a:gd name="T2" fmla="*/ 2178 w 3780"/>
                <a:gd name="T3" fmla="*/ 85 h 531"/>
                <a:gd name="T4" fmla="*/ 2223 w 3780"/>
                <a:gd name="T5" fmla="*/ 46 h 531"/>
                <a:gd name="T6" fmla="*/ 2284 w 3780"/>
                <a:gd name="T7" fmla="*/ 25 h 531"/>
                <a:gd name="T8" fmla="*/ 2353 w 3780"/>
                <a:gd name="T9" fmla="*/ 0 h 531"/>
                <a:gd name="T10" fmla="*/ 2458 w 3780"/>
                <a:gd name="T11" fmla="*/ 0 h 531"/>
                <a:gd name="T12" fmla="*/ 3432 w 3780"/>
                <a:gd name="T13" fmla="*/ 56 h 531"/>
                <a:gd name="T14" fmla="*/ 3521 w 3780"/>
                <a:gd name="T15" fmla="*/ 63 h 531"/>
                <a:gd name="T16" fmla="*/ 3570 w 3780"/>
                <a:gd name="T17" fmla="*/ 69 h 531"/>
                <a:gd name="T18" fmla="*/ 3612 w 3780"/>
                <a:gd name="T19" fmla="*/ 81 h 531"/>
                <a:gd name="T20" fmla="*/ 3648 w 3780"/>
                <a:gd name="T21" fmla="*/ 97 h 531"/>
                <a:gd name="T22" fmla="*/ 3684 w 3780"/>
                <a:gd name="T23" fmla="*/ 115 h 531"/>
                <a:gd name="T24" fmla="*/ 3706 w 3780"/>
                <a:gd name="T25" fmla="*/ 134 h 531"/>
                <a:gd name="T26" fmla="*/ 3729 w 3780"/>
                <a:gd name="T27" fmla="*/ 163 h 531"/>
                <a:gd name="T28" fmla="*/ 3750 w 3780"/>
                <a:gd name="T29" fmla="*/ 193 h 531"/>
                <a:gd name="T30" fmla="*/ 3780 w 3780"/>
                <a:gd name="T31" fmla="*/ 265 h 531"/>
                <a:gd name="T32" fmla="*/ 3747 w 3780"/>
                <a:gd name="T33" fmla="*/ 401 h 531"/>
                <a:gd name="T34" fmla="*/ 2282 w 3780"/>
                <a:gd name="T35" fmla="*/ 531 h 531"/>
                <a:gd name="T36" fmla="*/ 1242 w 3780"/>
                <a:gd name="T37" fmla="*/ 401 h 531"/>
                <a:gd name="T38" fmla="*/ 0 w 3780"/>
                <a:gd name="T39" fmla="*/ 252 h 531"/>
                <a:gd name="T40" fmla="*/ 1148 w 3780"/>
                <a:gd name="T41" fmla="*/ 165 h 531"/>
                <a:gd name="T42" fmla="*/ 1894 w 3780"/>
                <a:gd name="T43" fmla="*/ 159 h 531"/>
                <a:gd name="T44" fmla="*/ 2110 w 3780"/>
                <a:gd name="T45" fmla="*/ 143 h 531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w 3780"/>
                <a:gd name="T70" fmla="*/ 0 h 531"/>
                <a:gd name="T71" fmla="*/ 3780 w 3780"/>
                <a:gd name="T72" fmla="*/ 531 h 531"/>
              </a:gdLst>
              <a:ahLst/>
              <a:cxnLst>
                <a:cxn ang="T46">
                  <a:pos x="T0" y="T1"/>
                </a:cxn>
                <a:cxn ang="T47">
                  <a:pos x="T2" y="T3"/>
                </a:cxn>
                <a:cxn ang="T48">
                  <a:pos x="T4" y="T5"/>
                </a:cxn>
                <a:cxn ang="T49">
                  <a:pos x="T6" y="T7"/>
                </a:cxn>
                <a:cxn ang="T50">
                  <a:pos x="T8" y="T9"/>
                </a:cxn>
                <a:cxn ang="T51">
                  <a:pos x="T10" y="T11"/>
                </a:cxn>
                <a:cxn ang="T52">
                  <a:pos x="T12" y="T13"/>
                </a:cxn>
                <a:cxn ang="T53">
                  <a:pos x="T14" y="T15"/>
                </a:cxn>
                <a:cxn ang="T54">
                  <a:pos x="T16" y="T17"/>
                </a:cxn>
                <a:cxn ang="T55">
                  <a:pos x="T18" y="T19"/>
                </a:cxn>
                <a:cxn ang="T56">
                  <a:pos x="T20" y="T21"/>
                </a:cxn>
                <a:cxn ang="T57">
                  <a:pos x="T22" y="T23"/>
                </a:cxn>
                <a:cxn ang="T58">
                  <a:pos x="T24" y="T25"/>
                </a:cxn>
                <a:cxn ang="T59">
                  <a:pos x="T26" y="T27"/>
                </a:cxn>
                <a:cxn ang="T60">
                  <a:pos x="T28" y="T29"/>
                </a:cxn>
                <a:cxn ang="T61">
                  <a:pos x="T30" y="T31"/>
                </a:cxn>
                <a:cxn ang="T62">
                  <a:pos x="T32" y="T33"/>
                </a:cxn>
                <a:cxn ang="T63">
                  <a:pos x="T34" y="T35"/>
                </a:cxn>
                <a:cxn ang="T64">
                  <a:pos x="T36" y="T37"/>
                </a:cxn>
                <a:cxn ang="T65">
                  <a:pos x="T38" y="T39"/>
                </a:cxn>
                <a:cxn ang="T66">
                  <a:pos x="T40" y="T41"/>
                </a:cxn>
                <a:cxn ang="T67">
                  <a:pos x="T42" y="T43"/>
                </a:cxn>
                <a:cxn ang="T68">
                  <a:pos x="T44" y="T45"/>
                </a:cxn>
              </a:cxnLst>
              <a:rect l="T69" t="T70" r="T71" b="T72"/>
              <a:pathLst>
                <a:path w="3780" h="531">
                  <a:moveTo>
                    <a:pt x="2110" y="143"/>
                  </a:moveTo>
                  <a:lnTo>
                    <a:pt x="2178" y="85"/>
                  </a:lnTo>
                  <a:lnTo>
                    <a:pt x="2223" y="46"/>
                  </a:lnTo>
                  <a:lnTo>
                    <a:pt x="2284" y="25"/>
                  </a:lnTo>
                  <a:lnTo>
                    <a:pt x="2353" y="0"/>
                  </a:lnTo>
                  <a:lnTo>
                    <a:pt x="2458" y="0"/>
                  </a:lnTo>
                  <a:lnTo>
                    <a:pt x="3432" y="56"/>
                  </a:lnTo>
                  <a:lnTo>
                    <a:pt x="3521" y="63"/>
                  </a:lnTo>
                  <a:lnTo>
                    <a:pt x="3570" y="69"/>
                  </a:lnTo>
                  <a:lnTo>
                    <a:pt x="3612" y="81"/>
                  </a:lnTo>
                  <a:lnTo>
                    <a:pt x="3648" y="97"/>
                  </a:lnTo>
                  <a:lnTo>
                    <a:pt x="3684" y="115"/>
                  </a:lnTo>
                  <a:lnTo>
                    <a:pt x="3706" y="134"/>
                  </a:lnTo>
                  <a:lnTo>
                    <a:pt x="3729" y="163"/>
                  </a:lnTo>
                  <a:lnTo>
                    <a:pt x="3750" y="193"/>
                  </a:lnTo>
                  <a:lnTo>
                    <a:pt x="3780" y="265"/>
                  </a:lnTo>
                  <a:lnTo>
                    <a:pt x="3747" y="401"/>
                  </a:lnTo>
                  <a:lnTo>
                    <a:pt x="2282" y="531"/>
                  </a:lnTo>
                  <a:lnTo>
                    <a:pt x="1242" y="401"/>
                  </a:lnTo>
                  <a:lnTo>
                    <a:pt x="0" y="252"/>
                  </a:lnTo>
                  <a:lnTo>
                    <a:pt x="1148" y="165"/>
                  </a:lnTo>
                  <a:lnTo>
                    <a:pt x="1894" y="159"/>
                  </a:lnTo>
                  <a:lnTo>
                    <a:pt x="2110" y="143"/>
                  </a:lnTo>
                  <a:close/>
                </a:path>
              </a:pathLst>
            </a:custGeom>
            <a:grpFill/>
            <a:ln w="9525">
              <a:noFill/>
              <a:round/>
              <a:headEnd/>
              <a:tailEnd/>
            </a:ln>
          </xdr:spPr>
          <xdr:txBody>
            <a:bodyPr wrap="square"/>
            <a:lstStyle>
              <a:defPPr>
                <a:defRPr lang="el-GR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9pPr>
            </a:lstStyle>
            <a:p>
              <a:endParaRPr lang="hr-HR"/>
            </a:p>
          </xdr:txBody>
        </xdr:sp>
        <xdr:grpSp>
          <xdr:nvGrpSpPr>
            <xdr:cNvPr id="214" name="Group 14"/>
            <xdr:cNvGrpSpPr>
              <a:grpSpLocks/>
            </xdr:cNvGrpSpPr>
          </xdr:nvGrpSpPr>
          <xdr:grpSpPr bwMode="auto">
            <a:xfrm>
              <a:off x="1758" y="3318"/>
              <a:ext cx="766" cy="247"/>
              <a:chOff x="1758" y="3318"/>
              <a:chExt cx="766" cy="247"/>
            </a:xfrm>
            <a:grpFill/>
          </xdr:grpSpPr>
          <xdr:grpSp>
            <xdr:nvGrpSpPr>
              <xdr:cNvPr id="215" name="Group 15"/>
              <xdr:cNvGrpSpPr>
                <a:grpSpLocks/>
              </xdr:cNvGrpSpPr>
            </xdr:nvGrpSpPr>
            <xdr:grpSpPr bwMode="auto">
              <a:xfrm>
                <a:off x="1980" y="3318"/>
                <a:ext cx="544" cy="247"/>
                <a:chOff x="1980" y="3318"/>
                <a:chExt cx="544" cy="247"/>
              </a:xfrm>
              <a:grpFill/>
            </xdr:grpSpPr>
            <xdr:grpSp>
              <xdr:nvGrpSpPr>
                <xdr:cNvPr id="217" name="Group 16"/>
                <xdr:cNvGrpSpPr>
                  <a:grpSpLocks/>
                </xdr:cNvGrpSpPr>
              </xdr:nvGrpSpPr>
              <xdr:grpSpPr bwMode="auto">
                <a:xfrm>
                  <a:off x="2210" y="3330"/>
                  <a:ext cx="314" cy="235"/>
                  <a:chOff x="2210" y="3330"/>
                  <a:chExt cx="314" cy="235"/>
                </a:xfrm>
                <a:grpFill/>
              </xdr:grpSpPr>
              <xdr:grpSp>
                <xdr:nvGrpSpPr>
                  <xdr:cNvPr id="224" name="Group 17"/>
                  <xdr:cNvGrpSpPr>
                    <a:grpSpLocks/>
                  </xdr:cNvGrpSpPr>
                </xdr:nvGrpSpPr>
                <xdr:grpSpPr bwMode="auto">
                  <a:xfrm>
                    <a:off x="2411" y="3373"/>
                    <a:ext cx="51" cy="17"/>
                    <a:chOff x="2411" y="3373"/>
                    <a:chExt cx="51" cy="17"/>
                  </a:xfrm>
                  <a:grpFill/>
                </xdr:grpSpPr>
                <xdr:sp macro="" textlink="">
                  <xdr:nvSpPr>
                    <xdr:cNvPr id="227" name="Line 18"/>
                    <xdr:cNvSpPr>
                      <a:spLocks noChangeShapeType="1"/>
                    </xdr:cNvSpPr>
                  </xdr:nvSpPr>
                  <xdr:spPr bwMode="auto">
                    <a:xfrm flipH="1">
                      <a:off x="2411" y="3373"/>
                      <a:ext cx="4" cy="14"/>
                    </a:xfrm>
                    <a:prstGeom prst="line">
                      <a:avLst/>
                    </a:prstGeom>
                    <a:grpFill/>
                    <a:ln w="4763">
                      <a:solidFill>
                        <a:srgbClr val="201000"/>
                      </a:solidFill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228" name="Line 19"/>
                    <xdr:cNvSpPr>
                      <a:spLocks noChangeShapeType="1"/>
                    </xdr:cNvSpPr>
                  </xdr:nvSpPr>
                  <xdr:spPr bwMode="auto">
                    <a:xfrm flipH="1">
                      <a:off x="2458" y="3376"/>
                      <a:ext cx="4" cy="14"/>
                    </a:xfrm>
                    <a:prstGeom prst="line">
                      <a:avLst/>
                    </a:prstGeom>
                    <a:grpFill/>
                    <a:ln w="4763">
                      <a:solidFill>
                        <a:srgbClr val="201000"/>
                      </a:solidFill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</xdr:grpSp>
              <xdr:sp macro="" textlink="">
                <xdr:nvSpPr>
                  <xdr:cNvPr id="225" name="Freeform 20"/>
                  <xdr:cNvSpPr>
                    <a:spLocks/>
                  </xdr:cNvSpPr>
                </xdr:nvSpPr>
                <xdr:spPr bwMode="auto">
                  <a:xfrm>
                    <a:off x="2210" y="3381"/>
                    <a:ext cx="314" cy="184"/>
                  </a:xfrm>
                  <a:custGeom>
                    <a:avLst/>
                    <a:gdLst>
                      <a:gd name="T0" fmla="*/ 362 w 1259"/>
                      <a:gd name="T1" fmla="*/ 280 h 736"/>
                      <a:gd name="T2" fmla="*/ 403 w 1259"/>
                      <a:gd name="T3" fmla="*/ 237 h 736"/>
                      <a:gd name="T4" fmla="*/ 437 w 1259"/>
                      <a:gd name="T5" fmla="*/ 191 h 736"/>
                      <a:gd name="T6" fmla="*/ 579 w 1259"/>
                      <a:gd name="T7" fmla="*/ 31 h 736"/>
                      <a:gd name="T8" fmla="*/ 599 w 1259"/>
                      <a:gd name="T9" fmla="*/ 17 h 736"/>
                      <a:gd name="T10" fmla="*/ 617 w 1259"/>
                      <a:gd name="T11" fmla="*/ 8 h 736"/>
                      <a:gd name="T12" fmla="*/ 636 w 1259"/>
                      <a:gd name="T13" fmla="*/ 5 h 736"/>
                      <a:gd name="T14" fmla="*/ 662 w 1259"/>
                      <a:gd name="T15" fmla="*/ 0 h 736"/>
                      <a:gd name="T16" fmla="*/ 687 w 1259"/>
                      <a:gd name="T17" fmla="*/ 3 h 736"/>
                      <a:gd name="T18" fmla="*/ 1102 w 1259"/>
                      <a:gd name="T19" fmla="*/ 24 h 736"/>
                      <a:gd name="T20" fmla="*/ 1123 w 1259"/>
                      <a:gd name="T21" fmla="*/ 25 h 736"/>
                      <a:gd name="T22" fmla="*/ 1157 w 1259"/>
                      <a:gd name="T23" fmla="*/ 29 h 736"/>
                      <a:gd name="T24" fmla="*/ 1181 w 1259"/>
                      <a:gd name="T25" fmla="*/ 31 h 736"/>
                      <a:gd name="T26" fmla="*/ 1214 w 1259"/>
                      <a:gd name="T27" fmla="*/ 40 h 736"/>
                      <a:gd name="T28" fmla="*/ 1233 w 1259"/>
                      <a:gd name="T29" fmla="*/ 49 h 736"/>
                      <a:gd name="T30" fmla="*/ 1247 w 1259"/>
                      <a:gd name="T31" fmla="*/ 64 h 736"/>
                      <a:gd name="T32" fmla="*/ 1251 w 1259"/>
                      <a:gd name="T33" fmla="*/ 82 h 736"/>
                      <a:gd name="T34" fmla="*/ 1259 w 1259"/>
                      <a:gd name="T35" fmla="*/ 113 h 736"/>
                      <a:gd name="T36" fmla="*/ 1257 w 1259"/>
                      <a:gd name="T37" fmla="*/ 131 h 736"/>
                      <a:gd name="T38" fmla="*/ 1250 w 1259"/>
                      <a:gd name="T39" fmla="*/ 154 h 736"/>
                      <a:gd name="T40" fmla="*/ 1139 w 1259"/>
                      <a:gd name="T41" fmla="*/ 313 h 736"/>
                      <a:gd name="T42" fmla="*/ 1099 w 1259"/>
                      <a:gd name="T43" fmla="*/ 371 h 736"/>
                      <a:gd name="T44" fmla="*/ 1067 w 1259"/>
                      <a:gd name="T45" fmla="*/ 411 h 736"/>
                      <a:gd name="T46" fmla="*/ 1034 w 1259"/>
                      <a:gd name="T47" fmla="*/ 462 h 736"/>
                      <a:gd name="T48" fmla="*/ 993 w 1259"/>
                      <a:gd name="T49" fmla="*/ 511 h 736"/>
                      <a:gd name="T50" fmla="*/ 951 w 1259"/>
                      <a:gd name="T51" fmla="*/ 552 h 736"/>
                      <a:gd name="T52" fmla="*/ 750 w 1259"/>
                      <a:gd name="T53" fmla="*/ 736 h 736"/>
                      <a:gd name="T54" fmla="*/ 0 w 1259"/>
                      <a:gd name="T55" fmla="*/ 638 h 736"/>
                      <a:gd name="T56" fmla="*/ 270 w 1259"/>
                      <a:gd name="T57" fmla="*/ 362 h 736"/>
                      <a:gd name="T58" fmla="*/ 314 w 1259"/>
                      <a:gd name="T59" fmla="*/ 326 h 736"/>
                      <a:gd name="T60" fmla="*/ 362 w 1259"/>
                      <a:gd name="T61" fmla="*/ 280 h 736"/>
                      <a:gd name="T62" fmla="*/ 0 60000 65536"/>
                      <a:gd name="T63" fmla="*/ 0 60000 65536"/>
                      <a:gd name="T64" fmla="*/ 0 60000 65536"/>
                      <a:gd name="T65" fmla="*/ 0 60000 65536"/>
                      <a:gd name="T66" fmla="*/ 0 60000 65536"/>
                      <a:gd name="T67" fmla="*/ 0 60000 65536"/>
                      <a:gd name="T68" fmla="*/ 0 60000 65536"/>
                      <a:gd name="T69" fmla="*/ 0 60000 65536"/>
                      <a:gd name="T70" fmla="*/ 0 60000 65536"/>
                      <a:gd name="T71" fmla="*/ 0 60000 65536"/>
                      <a:gd name="T72" fmla="*/ 0 60000 65536"/>
                      <a:gd name="T73" fmla="*/ 0 60000 65536"/>
                      <a:gd name="T74" fmla="*/ 0 60000 65536"/>
                      <a:gd name="T75" fmla="*/ 0 60000 65536"/>
                      <a:gd name="T76" fmla="*/ 0 60000 65536"/>
                      <a:gd name="T77" fmla="*/ 0 60000 65536"/>
                      <a:gd name="T78" fmla="*/ 0 60000 65536"/>
                      <a:gd name="T79" fmla="*/ 0 60000 65536"/>
                      <a:gd name="T80" fmla="*/ 0 60000 65536"/>
                      <a:gd name="T81" fmla="*/ 0 60000 65536"/>
                      <a:gd name="T82" fmla="*/ 0 60000 65536"/>
                      <a:gd name="T83" fmla="*/ 0 60000 65536"/>
                      <a:gd name="T84" fmla="*/ 0 60000 65536"/>
                      <a:gd name="T85" fmla="*/ 0 60000 65536"/>
                      <a:gd name="T86" fmla="*/ 0 60000 65536"/>
                      <a:gd name="T87" fmla="*/ 0 60000 65536"/>
                      <a:gd name="T88" fmla="*/ 0 60000 65536"/>
                      <a:gd name="T89" fmla="*/ 0 60000 65536"/>
                      <a:gd name="T90" fmla="*/ 0 60000 65536"/>
                      <a:gd name="T91" fmla="*/ 0 60000 65536"/>
                      <a:gd name="T92" fmla="*/ 0 60000 65536"/>
                      <a:gd name="T93" fmla="*/ 0 w 1259"/>
                      <a:gd name="T94" fmla="*/ 0 h 736"/>
                      <a:gd name="T95" fmla="*/ 1259 w 1259"/>
                      <a:gd name="T96" fmla="*/ 736 h 736"/>
                    </a:gdLst>
                    <a:ahLst/>
                    <a:cxnLst>
                      <a:cxn ang="T62">
                        <a:pos x="T0" y="T1"/>
                      </a:cxn>
                      <a:cxn ang="T63">
                        <a:pos x="T2" y="T3"/>
                      </a:cxn>
                      <a:cxn ang="T64">
                        <a:pos x="T4" y="T5"/>
                      </a:cxn>
                      <a:cxn ang="T65">
                        <a:pos x="T6" y="T7"/>
                      </a:cxn>
                      <a:cxn ang="T66">
                        <a:pos x="T8" y="T9"/>
                      </a:cxn>
                      <a:cxn ang="T67">
                        <a:pos x="T10" y="T11"/>
                      </a:cxn>
                      <a:cxn ang="T68">
                        <a:pos x="T12" y="T13"/>
                      </a:cxn>
                      <a:cxn ang="T69">
                        <a:pos x="T14" y="T15"/>
                      </a:cxn>
                      <a:cxn ang="T70">
                        <a:pos x="T16" y="T17"/>
                      </a:cxn>
                      <a:cxn ang="T71">
                        <a:pos x="T18" y="T19"/>
                      </a:cxn>
                      <a:cxn ang="T72">
                        <a:pos x="T20" y="T21"/>
                      </a:cxn>
                      <a:cxn ang="T73">
                        <a:pos x="T22" y="T23"/>
                      </a:cxn>
                      <a:cxn ang="T74">
                        <a:pos x="T24" y="T25"/>
                      </a:cxn>
                      <a:cxn ang="T75">
                        <a:pos x="T26" y="T27"/>
                      </a:cxn>
                      <a:cxn ang="T76">
                        <a:pos x="T28" y="T29"/>
                      </a:cxn>
                      <a:cxn ang="T77">
                        <a:pos x="T30" y="T31"/>
                      </a:cxn>
                      <a:cxn ang="T78">
                        <a:pos x="T32" y="T33"/>
                      </a:cxn>
                      <a:cxn ang="T79">
                        <a:pos x="T34" y="T35"/>
                      </a:cxn>
                      <a:cxn ang="T80">
                        <a:pos x="T36" y="T37"/>
                      </a:cxn>
                      <a:cxn ang="T81">
                        <a:pos x="T38" y="T39"/>
                      </a:cxn>
                      <a:cxn ang="T82">
                        <a:pos x="T40" y="T41"/>
                      </a:cxn>
                      <a:cxn ang="T83">
                        <a:pos x="T42" y="T43"/>
                      </a:cxn>
                      <a:cxn ang="T84">
                        <a:pos x="T44" y="T45"/>
                      </a:cxn>
                      <a:cxn ang="T85">
                        <a:pos x="T46" y="T47"/>
                      </a:cxn>
                      <a:cxn ang="T86">
                        <a:pos x="T48" y="T49"/>
                      </a:cxn>
                      <a:cxn ang="T87">
                        <a:pos x="T50" y="T51"/>
                      </a:cxn>
                      <a:cxn ang="T88">
                        <a:pos x="T52" y="T53"/>
                      </a:cxn>
                      <a:cxn ang="T89">
                        <a:pos x="T54" y="T55"/>
                      </a:cxn>
                      <a:cxn ang="T90">
                        <a:pos x="T56" y="T57"/>
                      </a:cxn>
                      <a:cxn ang="T91">
                        <a:pos x="T58" y="T59"/>
                      </a:cxn>
                      <a:cxn ang="T92">
                        <a:pos x="T60" y="T61"/>
                      </a:cxn>
                    </a:cxnLst>
                    <a:rect l="T93" t="T94" r="T95" b="T96"/>
                    <a:pathLst>
                      <a:path w="1259" h="736">
                        <a:moveTo>
                          <a:pt x="362" y="280"/>
                        </a:moveTo>
                        <a:lnTo>
                          <a:pt x="403" y="237"/>
                        </a:lnTo>
                        <a:lnTo>
                          <a:pt x="437" y="191"/>
                        </a:lnTo>
                        <a:lnTo>
                          <a:pt x="579" y="31"/>
                        </a:lnTo>
                        <a:lnTo>
                          <a:pt x="599" y="17"/>
                        </a:lnTo>
                        <a:lnTo>
                          <a:pt x="617" y="8"/>
                        </a:lnTo>
                        <a:lnTo>
                          <a:pt x="636" y="5"/>
                        </a:lnTo>
                        <a:lnTo>
                          <a:pt x="662" y="0"/>
                        </a:lnTo>
                        <a:lnTo>
                          <a:pt x="687" y="3"/>
                        </a:lnTo>
                        <a:lnTo>
                          <a:pt x="1102" y="24"/>
                        </a:lnTo>
                        <a:lnTo>
                          <a:pt x="1123" y="25"/>
                        </a:lnTo>
                        <a:lnTo>
                          <a:pt x="1157" y="29"/>
                        </a:lnTo>
                        <a:lnTo>
                          <a:pt x="1181" y="31"/>
                        </a:lnTo>
                        <a:lnTo>
                          <a:pt x="1214" y="40"/>
                        </a:lnTo>
                        <a:lnTo>
                          <a:pt x="1233" y="49"/>
                        </a:lnTo>
                        <a:lnTo>
                          <a:pt x="1247" y="64"/>
                        </a:lnTo>
                        <a:lnTo>
                          <a:pt x="1251" y="82"/>
                        </a:lnTo>
                        <a:lnTo>
                          <a:pt x="1259" y="113"/>
                        </a:lnTo>
                        <a:lnTo>
                          <a:pt x="1257" y="131"/>
                        </a:lnTo>
                        <a:lnTo>
                          <a:pt x="1250" y="154"/>
                        </a:lnTo>
                        <a:lnTo>
                          <a:pt x="1139" y="313"/>
                        </a:lnTo>
                        <a:lnTo>
                          <a:pt x="1099" y="371"/>
                        </a:lnTo>
                        <a:lnTo>
                          <a:pt x="1067" y="411"/>
                        </a:lnTo>
                        <a:lnTo>
                          <a:pt x="1034" y="462"/>
                        </a:lnTo>
                        <a:lnTo>
                          <a:pt x="993" y="511"/>
                        </a:lnTo>
                        <a:lnTo>
                          <a:pt x="951" y="552"/>
                        </a:lnTo>
                        <a:lnTo>
                          <a:pt x="750" y="736"/>
                        </a:lnTo>
                        <a:lnTo>
                          <a:pt x="0" y="638"/>
                        </a:lnTo>
                        <a:lnTo>
                          <a:pt x="270" y="362"/>
                        </a:lnTo>
                        <a:lnTo>
                          <a:pt x="314" y="326"/>
                        </a:lnTo>
                        <a:lnTo>
                          <a:pt x="362" y="280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226" name="Freeform 21"/>
                  <xdr:cNvSpPr>
                    <a:spLocks/>
                  </xdr:cNvSpPr>
                </xdr:nvSpPr>
                <xdr:spPr bwMode="auto">
                  <a:xfrm>
                    <a:off x="2388" y="3330"/>
                    <a:ext cx="112" cy="51"/>
                  </a:xfrm>
                  <a:custGeom>
                    <a:avLst/>
                    <a:gdLst>
                      <a:gd name="T0" fmla="*/ 54 w 446"/>
                      <a:gd name="T1" fmla="*/ 18 h 202"/>
                      <a:gd name="T2" fmla="*/ 0 w 446"/>
                      <a:gd name="T3" fmla="*/ 131 h 202"/>
                      <a:gd name="T4" fmla="*/ 0 w 446"/>
                      <a:gd name="T5" fmla="*/ 143 h 202"/>
                      <a:gd name="T6" fmla="*/ 3 w 446"/>
                      <a:gd name="T7" fmla="*/ 156 h 202"/>
                      <a:gd name="T8" fmla="*/ 13 w 446"/>
                      <a:gd name="T9" fmla="*/ 170 h 202"/>
                      <a:gd name="T10" fmla="*/ 23 w 446"/>
                      <a:gd name="T11" fmla="*/ 176 h 202"/>
                      <a:gd name="T12" fmla="*/ 377 w 446"/>
                      <a:gd name="T13" fmla="*/ 202 h 202"/>
                      <a:gd name="T14" fmla="*/ 400 w 446"/>
                      <a:gd name="T15" fmla="*/ 199 h 202"/>
                      <a:gd name="T16" fmla="*/ 416 w 446"/>
                      <a:gd name="T17" fmla="*/ 199 h 202"/>
                      <a:gd name="T18" fmla="*/ 432 w 446"/>
                      <a:gd name="T19" fmla="*/ 184 h 202"/>
                      <a:gd name="T20" fmla="*/ 442 w 446"/>
                      <a:gd name="T21" fmla="*/ 170 h 202"/>
                      <a:gd name="T22" fmla="*/ 446 w 446"/>
                      <a:gd name="T23" fmla="*/ 154 h 202"/>
                      <a:gd name="T24" fmla="*/ 432 w 446"/>
                      <a:gd name="T25" fmla="*/ 33 h 202"/>
                      <a:gd name="T26" fmla="*/ 403 w 446"/>
                      <a:gd name="T27" fmla="*/ 10 h 202"/>
                      <a:gd name="T28" fmla="*/ 384 w 446"/>
                      <a:gd name="T29" fmla="*/ 1 h 202"/>
                      <a:gd name="T30" fmla="*/ 359 w 446"/>
                      <a:gd name="T31" fmla="*/ 0 h 202"/>
                      <a:gd name="T32" fmla="*/ 81 w 446"/>
                      <a:gd name="T33" fmla="*/ 3 h 202"/>
                      <a:gd name="T34" fmla="*/ 64 w 446"/>
                      <a:gd name="T35" fmla="*/ 10 h 202"/>
                      <a:gd name="T36" fmla="*/ 54 w 446"/>
                      <a:gd name="T37" fmla="*/ 18 h 202"/>
                      <a:gd name="T38" fmla="*/ 0 60000 65536"/>
                      <a:gd name="T39" fmla="*/ 0 60000 65536"/>
                      <a:gd name="T40" fmla="*/ 0 60000 65536"/>
                      <a:gd name="T41" fmla="*/ 0 60000 65536"/>
                      <a:gd name="T42" fmla="*/ 0 60000 65536"/>
                      <a:gd name="T43" fmla="*/ 0 60000 65536"/>
                      <a:gd name="T44" fmla="*/ 0 60000 65536"/>
                      <a:gd name="T45" fmla="*/ 0 60000 65536"/>
                      <a:gd name="T46" fmla="*/ 0 60000 65536"/>
                      <a:gd name="T47" fmla="*/ 0 60000 65536"/>
                      <a:gd name="T48" fmla="*/ 0 60000 65536"/>
                      <a:gd name="T49" fmla="*/ 0 60000 65536"/>
                      <a:gd name="T50" fmla="*/ 0 60000 65536"/>
                      <a:gd name="T51" fmla="*/ 0 60000 65536"/>
                      <a:gd name="T52" fmla="*/ 0 60000 65536"/>
                      <a:gd name="T53" fmla="*/ 0 60000 65536"/>
                      <a:gd name="T54" fmla="*/ 0 60000 65536"/>
                      <a:gd name="T55" fmla="*/ 0 60000 65536"/>
                      <a:gd name="T56" fmla="*/ 0 60000 65536"/>
                      <a:gd name="T57" fmla="*/ 0 w 446"/>
                      <a:gd name="T58" fmla="*/ 0 h 202"/>
                      <a:gd name="T59" fmla="*/ 446 w 446"/>
                      <a:gd name="T60" fmla="*/ 202 h 202"/>
                    </a:gdLst>
                    <a:ahLst/>
                    <a:cxnLst>
                      <a:cxn ang="T38">
                        <a:pos x="T0" y="T1"/>
                      </a:cxn>
                      <a:cxn ang="T39">
                        <a:pos x="T2" y="T3"/>
                      </a:cxn>
                      <a:cxn ang="T40">
                        <a:pos x="T4" y="T5"/>
                      </a:cxn>
                      <a:cxn ang="T41">
                        <a:pos x="T6" y="T7"/>
                      </a:cxn>
                      <a:cxn ang="T42">
                        <a:pos x="T8" y="T9"/>
                      </a:cxn>
                      <a:cxn ang="T43">
                        <a:pos x="T10" y="T11"/>
                      </a:cxn>
                      <a:cxn ang="T44">
                        <a:pos x="T12" y="T13"/>
                      </a:cxn>
                      <a:cxn ang="T45">
                        <a:pos x="T14" y="T15"/>
                      </a:cxn>
                      <a:cxn ang="T46">
                        <a:pos x="T16" y="T17"/>
                      </a:cxn>
                      <a:cxn ang="T47">
                        <a:pos x="T18" y="T19"/>
                      </a:cxn>
                      <a:cxn ang="T48">
                        <a:pos x="T20" y="T21"/>
                      </a:cxn>
                      <a:cxn ang="T49">
                        <a:pos x="T22" y="T23"/>
                      </a:cxn>
                      <a:cxn ang="T50">
                        <a:pos x="T24" y="T25"/>
                      </a:cxn>
                      <a:cxn ang="T51">
                        <a:pos x="T26" y="T27"/>
                      </a:cxn>
                      <a:cxn ang="T52">
                        <a:pos x="T28" y="T29"/>
                      </a:cxn>
                      <a:cxn ang="T53">
                        <a:pos x="T30" y="T31"/>
                      </a:cxn>
                      <a:cxn ang="T54">
                        <a:pos x="T32" y="T33"/>
                      </a:cxn>
                      <a:cxn ang="T55">
                        <a:pos x="T34" y="T35"/>
                      </a:cxn>
                      <a:cxn ang="T56">
                        <a:pos x="T36" y="T37"/>
                      </a:cxn>
                    </a:cxnLst>
                    <a:rect l="T57" t="T58" r="T59" b="T60"/>
                    <a:pathLst>
                      <a:path w="446" h="202">
                        <a:moveTo>
                          <a:pt x="54" y="18"/>
                        </a:moveTo>
                        <a:lnTo>
                          <a:pt x="0" y="131"/>
                        </a:lnTo>
                        <a:lnTo>
                          <a:pt x="0" y="143"/>
                        </a:lnTo>
                        <a:lnTo>
                          <a:pt x="3" y="156"/>
                        </a:lnTo>
                        <a:lnTo>
                          <a:pt x="13" y="170"/>
                        </a:lnTo>
                        <a:lnTo>
                          <a:pt x="23" y="176"/>
                        </a:lnTo>
                        <a:lnTo>
                          <a:pt x="377" y="202"/>
                        </a:lnTo>
                        <a:lnTo>
                          <a:pt x="400" y="199"/>
                        </a:lnTo>
                        <a:lnTo>
                          <a:pt x="416" y="199"/>
                        </a:lnTo>
                        <a:lnTo>
                          <a:pt x="432" y="184"/>
                        </a:lnTo>
                        <a:lnTo>
                          <a:pt x="442" y="170"/>
                        </a:lnTo>
                        <a:lnTo>
                          <a:pt x="446" y="154"/>
                        </a:lnTo>
                        <a:lnTo>
                          <a:pt x="432" y="33"/>
                        </a:lnTo>
                        <a:lnTo>
                          <a:pt x="403" y="10"/>
                        </a:lnTo>
                        <a:lnTo>
                          <a:pt x="384" y="1"/>
                        </a:lnTo>
                        <a:lnTo>
                          <a:pt x="359" y="0"/>
                        </a:lnTo>
                        <a:lnTo>
                          <a:pt x="81" y="3"/>
                        </a:lnTo>
                        <a:lnTo>
                          <a:pt x="64" y="10"/>
                        </a:lnTo>
                        <a:lnTo>
                          <a:pt x="54" y="18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</xdr:grpSp>
            <xdr:grpSp>
              <xdr:nvGrpSpPr>
                <xdr:cNvPr id="218" name="Group 22"/>
                <xdr:cNvGrpSpPr>
                  <a:grpSpLocks/>
                </xdr:cNvGrpSpPr>
              </xdr:nvGrpSpPr>
              <xdr:grpSpPr bwMode="auto">
                <a:xfrm>
                  <a:off x="1980" y="3318"/>
                  <a:ext cx="315" cy="235"/>
                  <a:chOff x="1980" y="3318"/>
                  <a:chExt cx="315" cy="235"/>
                </a:xfrm>
                <a:grpFill/>
              </xdr:grpSpPr>
              <xdr:grpSp>
                <xdr:nvGrpSpPr>
                  <xdr:cNvPr id="219" name="Group 23"/>
                  <xdr:cNvGrpSpPr>
                    <a:grpSpLocks/>
                  </xdr:cNvGrpSpPr>
                </xdr:nvGrpSpPr>
                <xdr:grpSpPr bwMode="auto">
                  <a:xfrm>
                    <a:off x="2186" y="3359"/>
                    <a:ext cx="51" cy="17"/>
                    <a:chOff x="2186" y="3359"/>
                    <a:chExt cx="51" cy="17"/>
                  </a:xfrm>
                  <a:grpFill/>
                </xdr:grpSpPr>
                <xdr:sp macro="" textlink="">
                  <xdr:nvSpPr>
                    <xdr:cNvPr id="222" name="Line 24"/>
                    <xdr:cNvSpPr>
                      <a:spLocks noChangeShapeType="1"/>
                    </xdr:cNvSpPr>
                  </xdr:nvSpPr>
                  <xdr:spPr bwMode="auto">
                    <a:xfrm flipH="1">
                      <a:off x="2186" y="3359"/>
                      <a:ext cx="4" cy="14"/>
                    </a:xfrm>
                    <a:prstGeom prst="line">
                      <a:avLst/>
                    </a:prstGeom>
                    <a:grpFill/>
                    <a:ln w="4763">
                      <a:solidFill>
                        <a:srgbClr val="201000"/>
                      </a:solidFill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223" name="Line 25"/>
                    <xdr:cNvSpPr>
                      <a:spLocks noChangeShapeType="1"/>
                    </xdr:cNvSpPr>
                  </xdr:nvSpPr>
                  <xdr:spPr bwMode="auto">
                    <a:xfrm flipH="1">
                      <a:off x="2233" y="3362"/>
                      <a:ext cx="4" cy="14"/>
                    </a:xfrm>
                    <a:prstGeom prst="line">
                      <a:avLst/>
                    </a:prstGeom>
                    <a:grpFill/>
                    <a:ln w="4763">
                      <a:solidFill>
                        <a:srgbClr val="201000"/>
                      </a:solidFill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</xdr:grpSp>
              <xdr:sp macro="" textlink="">
                <xdr:nvSpPr>
                  <xdr:cNvPr id="220" name="Freeform 26"/>
                  <xdr:cNvSpPr>
                    <a:spLocks/>
                  </xdr:cNvSpPr>
                </xdr:nvSpPr>
                <xdr:spPr bwMode="auto">
                  <a:xfrm>
                    <a:off x="1980" y="3369"/>
                    <a:ext cx="315" cy="184"/>
                  </a:xfrm>
                  <a:custGeom>
                    <a:avLst/>
                    <a:gdLst>
                      <a:gd name="T0" fmla="*/ 363 w 1258"/>
                      <a:gd name="T1" fmla="*/ 278 h 735"/>
                      <a:gd name="T2" fmla="*/ 400 w 1258"/>
                      <a:gd name="T3" fmla="*/ 236 h 735"/>
                      <a:gd name="T4" fmla="*/ 434 w 1258"/>
                      <a:gd name="T5" fmla="*/ 191 h 735"/>
                      <a:gd name="T6" fmla="*/ 579 w 1258"/>
                      <a:gd name="T7" fmla="*/ 29 h 735"/>
                      <a:gd name="T8" fmla="*/ 596 w 1258"/>
                      <a:gd name="T9" fmla="*/ 17 h 735"/>
                      <a:gd name="T10" fmla="*/ 613 w 1258"/>
                      <a:gd name="T11" fmla="*/ 7 h 735"/>
                      <a:gd name="T12" fmla="*/ 633 w 1258"/>
                      <a:gd name="T13" fmla="*/ 4 h 735"/>
                      <a:gd name="T14" fmla="*/ 661 w 1258"/>
                      <a:gd name="T15" fmla="*/ 0 h 735"/>
                      <a:gd name="T16" fmla="*/ 684 w 1258"/>
                      <a:gd name="T17" fmla="*/ 1 h 735"/>
                      <a:gd name="T18" fmla="*/ 1100 w 1258"/>
                      <a:gd name="T19" fmla="*/ 21 h 735"/>
                      <a:gd name="T20" fmla="*/ 1123 w 1258"/>
                      <a:gd name="T21" fmla="*/ 27 h 735"/>
                      <a:gd name="T22" fmla="*/ 1155 w 1258"/>
                      <a:gd name="T23" fmla="*/ 28 h 735"/>
                      <a:gd name="T24" fmla="*/ 1181 w 1258"/>
                      <a:gd name="T25" fmla="*/ 29 h 735"/>
                      <a:gd name="T26" fmla="*/ 1211 w 1258"/>
                      <a:gd name="T27" fmla="*/ 36 h 735"/>
                      <a:gd name="T28" fmla="*/ 1231 w 1258"/>
                      <a:gd name="T29" fmla="*/ 50 h 735"/>
                      <a:gd name="T30" fmla="*/ 1243 w 1258"/>
                      <a:gd name="T31" fmla="*/ 62 h 735"/>
                      <a:gd name="T32" fmla="*/ 1252 w 1258"/>
                      <a:gd name="T33" fmla="*/ 82 h 735"/>
                      <a:gd name="T34" fmla="*/ 1258 w 1258"/>
                      <a:gd name="T35" fmla="*/ 111 h 735"/>
                      <a:gd name="T36" fmla="*/ 1254 w 1258"/>
                      <a:gd name="T37" fmla="*/ 133 h 735"/>
                      <a:gd name="T38" fmla="*/ 1251 w 1258"/>
                      <a:gd name="T39" fmla="*/ 151 h 735"/>
                      <a:gd name="T40" fmla="*/ 1137 w 1258"/>
                      <a:gd name="T41" fmla="*/ 313 h 735"/>
                      <a:gd name="T42" fmla="*/ 1096 w 1258"/>
                      <a:gd name="T43" fmla="*/ 371 h 735"/>
                      <a:gd name="T44" fmla="*/ 1067 w 1258"/>
                      <a:gd name="T45" fmla="*/ 407 h 735"/>
                      <a:gd name="T46" fmla="*/ 1035 w 1258"/>
                      <a:gd name="T47" fmla="*/ 462 h 735"/>
                      <a:gd name="T48" fmla="*/ 993 w 1258"/>
                      <a:gd name="T49" fmla="*/ 510 h 735"/>
                      <a:gd name="T50" fmla="*/ 951 w 1258"/>
                      <a:gd name="T51" fmla="*/ 551 h 735"/>
                      <a:gd name="T52" fmla="*/ 748 w 1258"/>
                      <a:gd name="T53" fmla="*/ 735 h 735"/>
                      <a:gd name="T54" fmla="*/ 0 w 1258"/>
                      <a:gd name="T55" fmla="*/ 636 h 735"/>
                      <a:gd name="T56" fmla="*/ 267 w 1258"/>
                      <a:gd name="T57" fmla="*/ 363 h 735"/>
                      <a:gd name="T58" fmla="*/ 310 w 1258"/>
                      <a:gd name="T59" fmla="*/ 325 h 735"/>
                      <a:gd name="T60" fmla="*/ 363 w 1258"/>
                      <a:gd name="T61" fmla="*/ 278 h 735"/>
                      <a:gd name="T62" fmla="*/ 0 60000 65536"/>
                      <a:gd name="T63" fmla="*/ 0 60000 65536"/>
                      <a:gd name="T64" fmla="*/ 0 60000 65536"/>
                      <a:gd name="T65" fmla="*/ 0 60000 65536"/>
                      <a:gd name="T66" fmla="*/ 0 60000 65536"/>
                      <a:gd name="T67" fmla="*/ 0 60000 65536"/>
                      <a:gd name="T68" fmla="*/ 0 60000 65536"/>
                      <a:gd name="T69" fmla="*/ 0 60000 65536"/>
                      <a:gd name="T70" fmla="*/ 0 60000 65536"/>
                      <a:gd name="T71" fmla="*/ 0 60000 65536"/>
                      <a:gd name="T72" fmla="*/ 0 60000 65536"/>
                      <a:gd name="T73" fmla="*/ 0 60000 65536"/>
                      <a:gd name="T74" fmla="*/ 0 60000 65536"/>
                      <a:gd name="T75" fmla="*/ 0 60000 65536"/>
                      <a:gd name="T76" fmla="*/ 0 60000 65536"/>
                      <a:gd name="T77" fmla="*/ 0 60000 65536"/>
                      <a:gd name="T78" fmla="*/ 0 60000 65536"/>
                      <a:gd name="T79" fmla="*/ 0 60000 65536"/>
                      <a:gd name="T80" fmla="*/ 0 60000 65536"/>
                      <a:gd name="T81" fmla="*/ 0 60000 65536"/>
                      <a:gd name="T82" fmla="*/ 0 60000 65536"/>
                      <a:gd name="T83" fmla="*/ 0 60000 65536"/>
                      <a:gd name="T84" fmla="*/ 0 60000 65536"/>
                      <a:gd name="T85" fmla="*/ 0 60000 65536"/>
                      <a:gd name="T86" fmla="*/ 0 60000 65536"/>
                      <a:gd name="T87" fmla="*/ 0 60000 65536"/>
                      <a:gd name="T88" fmla="*/ 0 60000 65536"/>
                      <a:gd name="T89" fmla="*/ 0 60000 65536"/>
                      <a:gd name="T90" fmla="*/ 0 60000 65536"/>
                      <a:gd name="T91" fmla="*/ 0 60000 65536"/>
                      <a:gd name="T92" fmla="*/ 0 60000 65536"/>
                      <a:gd name="T93" fmla="*/ 0 w 1258"/>
                      <a:gd name="T94" fmla="*/ 0 h 735"/>
                      <a:gd name="T95" fmla="*/ 1258 w 1258"/>
                      <a:gd name="T96" fmla="*/ 735 h 735"/>
                    </a:gdLst>
                    <a:ahLst/>
                    <a:cxnLst>
                      <a:cxn ang="T62">
                        <a:pos x="T0" y="T1"/>
                      </a:cxn>
                      <a:cxn ang="T63">
                        <a:pos x="T2" y="T3"/>
                      </a:cxn>
                      <a:cxn ang="T64">
                        <a:pos x="T4" y="T5"/>
                      </a:cxn>
                      <a:cxn ang="T65">
                        <a:pos x="T6" y="T7"/>
                      </a:cxn>
                      <a:cxn ang="T66">
                        <a:pos x="T8" y="T9"/>
                      </a:cxn>
                      <a:cxn ang="T67">
                        <a:pos x="T10" y="T11"/>
                      </a:cxn>
                      <a:cxn ang="T68">
                        <a:pos x="T12" y="T13"/>
                      </a:cxn>
                      <a:cxn ang="T69">
                        <a:pos x="T14" y="T15"/>
                      </a:cxn>
                      <a:cxn ang="T70">
                        <a:pos x="T16" y="T17"/>
                      </a:cxn>
                      <a:cxn ang="T71">
                        <a:pos x="T18" y="T19"/>
                      </a:cxn>
                      <a:cxn ang="T72">
                        <a:pos x="T20" y="T21"/>
                      </a:cxn>
                      <a:cxn ang="T73">
                        <a:pos x="T22" y="T23"/>
                      </a:cxn>
                      <a:cxn ang="T74">
                        <a:pos x="T24" y="T25"/>
                      </a:cxn>
                      <a:cxn ang="T75">
                        <a:pos x="T26" y="T27"/>
                      </a:cxn>
                      <a:cxn ang="T76">
                        <a:pos x="T28" y="T29"/>
                      </a:cxn>
                      <a:cxn ang="T77">
                        <a:pos x="T30" y="T31"/>
                      </a:cxn>
                      <a:cxn ang="T78">
                        <a:pos x="T32" y="T33"/>
                      </a:cxn>
                      <a:cxn ang="T79">
                        <a:pos x="T34" y="T35"/>
                      </a:cxn>
                      <a:cxn ang="T80">
                        <a:pos x="T36" y="T37"/>
                      </a:cxn>
                      <a:cxn ang="T81">
                        <a:pos x="T38" y="T39"/>
                      </a:cxn>
                      <a:cxn ang="T82">
                        <a:pos x="T40" y="T41"/>
                      </a:cxn>
                      <a:cxn ang="T83">
                        <a:pos x="T42" y="T43"/>
                      </a:cxn>
                      <a:cxn ang="T84">
                        <a:pos x="T44" y="T45"/>
                      </a:cxn>
                      <a:cxn ang="T85">
                        <a:pos x="T46" y="T47"/>
                      </a:cxn>
                      <a:cxn ang="T86">
                        <a:pos x="T48" y="T49"/>
                      </a:cxn>
                      <a:cxn ang="T87">
                        <a:pos x="T50" y="T51"/>
                      </a:cxn>
                      <a:cxn ang="T88">
                        <a:pos x="T52" y="T53"/>
                      </a:cxn>
                      <a:cxn ang="T89">
                        <a:pos x="T54" y="T55"/>
                      </a:cxn>
                      <a:cxn ang="T90">
                        <a:pos x="T56" y="T57"/>
                      </a:cxn>
                      <a:cxn ang="T91">
                        <a:pos x="T58" y="T59"/>
                      </a:cxn>
                      <a:cxn ang="T92">
                        <a:pos x="T60" y="T61"/>
                      </a:cxn>
                    </a:cxnLst>
                    <a:rect l="T93" t="T94" r="T95" b="T96"/>
                    <a:pathLst>
                      <a:path w="1258" h="735">
                        <a:moveTo>
                          <a:pt x="363" y="278"/>
                        </a:moveTo>
                        <a:lnTo>
                          <a:pt x="400" y="236"/>
                        </a:lnTo>
                        <a:lnTo>
                          <a:pt x="434" y="191"/>
                        </a:lnTo>
                        <a:lnTo>
                          <a:pt x="579" y="29"/>
                        </a:lnTo>
                        <a:lnTo>
                          <a:pt x="596" y="17"/>
                        </a:lnTo>
                        <a:lnTo>
                          <a:pt x="613" y="7"/>
                        </a:lnTo>
                        <a:lnTo>
                          <a:pt x="633" y="4"/>
                        </a:lnTo>
                        <a:lnTo>
                          <a:pt x="661" y="0"/>
                        </a:lnTo>
                        <a:lnTo>
                          <a:pt x="684" y="1"/>
                        </a:lnTo>
                        <a:lnTo>
                          <a:pt x="1100" y="21"/>
                        </a:lnTo>
                        <a:lnTo>
                          <a:pt x="1123" y="27"/>
                        </a:lnTo>
                        <a:lnTo>
                          <a:pt x="1155" y="28"/>
                        </a:lnTo>
                        <a:lnTo>
                          <a:pt x="1181" y="29"/>
                        </a:lnTo>
                        <a:lnTo>
                          <a:pt x="1211" y="36"/>
                        </a:lnTo>
                        <a:lnTo>
                          <a:pt x="1231" y="50"/>
                        </a:lnTo>
                        <a:lnTo>
                          <a:pt x="1243" y="62"/>
                        </a:lnTo>
                        <a:lnTo>
                          <a:pt x="1252" y="82"/>
                        </a:lnTo>
                        <a:lnTo>
                          <a:pt x="1258" y="111"/>
                        </a:lnTo>
                        <a:lnTo>
                          <a:pt x="1254" y="133"/>
                        </a:lnTo>
                        <a:lnTo>
                          <a:pt x="1251" y="151"/>
                        </a:lnTo>
                        <a:lnTo>
                          <a:pt x="1137" y="313"/>
                        </a:lnTo>
                        <a:lnTo>
                          <a:pt x="1096" y="371"/>
                        </a:lnTo>
                        <a:lnTo>
                          <a:pt x="1067" y="407"/>
                        </a:lnTo>
                        <a:lnTo>
                          <a:pt x="1035" y="462"/>
                        </a:lnTo>
                        <a:lnTo>
                          <a:pt x="993" y="510"/>
                        </a:lnTo>
                        <a:lnTo>
                          <a:pt x="951" y="551"/>
                        </a:lnTo>
                        <a:lnTo>
                          <a:pt x="748" y="735"/>
                        </a:lnTo>
                        <a:lnTo>
                          <a:pt x="0" y="636"/>
                        </a:lnTo>
                        <a:lnTo>
                          <a:pt x="267" y="363"/>
                        </a:lnTo>
                        <a:lnTo>
                          <a:pt x="310" y="325"/>
                        </a:lnTo>
                        <a:lnTo>
                          <a:pt x="363" y="278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221" name="Freeform 27"/>
                  <xdr:cNvSpPr>
                    <a:spLocks/>
                  </xdr:cNvSpPr>
                </xdr:nvSpPr>
                <xdr:spPr bwMode="auto">
                  <a:xfrm>
                    <a:off x="2159" y="3318"/>
                    <a:ext cx="111" cy="51"/>
                  </a:xfrm>
                  <a:custGeom>
                    <a:avLst/>
                    <a:gdLst>
                      <a:gd name="T0" fmla="*/ 53 w 446"/>
                      <a:gd name="T1" fmla="*/ 21 h 203"/>
                      <a:gd name="T2" fmla="*/ 0 w 446"/>
                      <a:gd name="T3" fmla="*/ 131 h 203"/>
                      <a:gd name="T4" fmla="*/ 0 w 446"/>
                      <a:gd name="T5" fmla="*/ 145 h 203"/>
                      <a:gd name="T6" fmla="*/ 1 w 446"/>
                      <a:gd name="T7" fmla="*/ 158 h 203"/>
                      <a:gd name="T8" fmla="*/ 12 w 446"/>
                      <a:gd name="T9" fmla="*/ 171 h 203"/>
                      <a:gd name="T10" fmla="*/ 23 w 446"/>
                      <a:gd name="T11" fmla="*/ 178 h 203"/>
                      <a:gd name="T12" fmla="*/ 380 w 446"/>
                      <a:gd name="T13" fmla="*/ 203 h 203"/>
                      <a:gd name="T14" fmla="*/ 398 w 446"/>
                      <a:gd name="T15" fmla="*/ 201 h 203"/>
                      <a:gd name="T16" fmla="*/ 413 w 446"/>
                      <a:gd name="T17" fmla="*/ 201 h 203"/>
                      <a:gd name="T18" fmla="*/ 430 w 446"/>
                      <a:gd name="T19" fmla="*/ 187 h 203"/>
                      <a:gd name="T20" fmla="*/ 441 w 446"/>
                      <a:gd name="T21" fmla="*/ 171 h 203"/>
                      <a:gd name="T22" fmla="*/ 446 w 446"/>
                      <a:gd name="T23" fmla="*/ 155 h 203"/>
                      <a:gd name="T24" fmla="*/ 430 w 446"/>
                      <a:gd name="T25" fmla="*/ 33 h 203"/>
                      <a:gd name="T26" fmla="*/ 403 w 446"/>
                      <a:gd name="T27" fmla="*/ 9 h 203"/>
                      <a:gd name="T28" fmla="*/ 382 w 446"/>
                      <a:gd name="T29" fmla="*/ 1 h 203"/>
                      <a:gd name="T30" fmla="*/ 357 w 446"/>
                      <a:gd name="T31" fmla="*/ 0 h 203"/>
                      <a:gd name="T32" fmla="*/ 82 w 446"/>
                      <a:gd name="T33" fmla="*/ 5 h 203"/>
                      <a:gd name="T34" fmla="*/ 64 w 446"/>
                      <a:gd name="T35" fmla="*/ 9 h 203"/>
                      <a:gd name="T36" fmla="*/ 53 w 446"/>
                      <a:gd name="T37" fmla="*/ 21 h 203"/>
                      <a:gd name="T38" fmla="*/ 0 60000 65536"/>
                      <a:gd name="T39" fmla="*/ 0 60000 65536"/>
                      <a:gd name="T40" fmla="*/ 0 60000 65536"/>
                      <a:gd name="T41" fmla="*/ 0 60000 65536"/>
                      <a:gd name="T42" fmla="*/ 0 60000 65536"/>
                      <a:gd name="T43" fmla="*/ 0 60000 65536"/>
                      <a:gd name="T44" fmla="*/ 0 60000 65536"/>
                      <a:gd name="T45" fmla="*/ 0 60000 65536"/>
                      <a:gd name="T46" fmla="*/ 0 60000 65536"/>
                      <a:gd name="T47" fmla="*/ 0 60000 65536"/>
                      <a:gd name="T48" fmla="*/ 0 60000 65536"/>
                      <a:gd name="T49" fmla="*/ 0 60000 65536"/>
                      <a:gd name="T50" fmla="*/ 0 60000 65536"/>
                      <a:gd name="T51" fmla="*/ 0 60000 65536"/>
                      <a:gd name="T52" fmla="*/ 0 60000 65536"/>
                      <a:gd name="T53" fmla="*/ 0 60000 65536"/>
                      <a:gd name="T54" fmla="*/ 0 60000 65536"/>
                      <a:gd name="T55" fmla="*/ 0 60000 65536"/>
                      <a:gd name="T56" fmla="*/ 0 60000 65536"/>
                      <a:gd name="T57" fmla="*/ 0 w 446"/>
                      <a:gd name="T58" fmla="*/ 0 h 203"/>
                      <a:gd name="T59" fmla="*/ 446 w 446"/>
                      <a:gd name="T60" fmla="*/ 203 h 203"/>
                    </a:gdLst>
                    <a:ahLst/>
                    <a:cxnLst>
                      <a:cxn ang="T38">
                        <a:pos x="T0" y="T1"/>
                      </a:cxn>
                      <a:cxn ang="T39">
                        <a:pos x="T2" y="T3"/>
                      </a:cxn>
                      <a:cxn ang="T40">
                        <a:pos x="T4" y="T5"/>
                      </a:cxn>
                      <a:cxn ang="T41">
                        <a:pos x="T6" y="T7"/>
                      </a:cxn>
                      <a:cxn ang="T42">
                        <a:pos x="T8" y="T9"/>
                      </a:cxn>
                      <a:cxn ang="T43">
                        <a:pos x="T10" y="T11"/>
                      </a:cxn>
                      <a:cxn ang="T44">
                        <a:pos x="T12" y="T13"/>
                      </a:cxn>
                      <a:cxn ang="T45">
                        <a:pos x="T14" y="T15"/>
                      </a:cxn>
                      <a:cxn ang="T46">
                        <a:pos x="T16" y="T17"/>
                      </a:cxn>
                      <a:cxn ang="T47">
                        <a:pos x="T18" y="T19"/>
                      </a:cxn>
                      <a:cxn ang="T48">
                        <a:pos x="T20" y="T21"/>
                      </a:cxn>
                      <a:cxn ang="T49">
                        <a:pos x="T22" y="T23"/>
                      </a:cxn>
                      <a:cxn ang="T50">
                        <a:pos x="T24" y="T25"/>
                      </a:cxn>
                      <a:cxn ang="T51">
                        <a:pos x="T26" y="T27"/>
                      </a:cxn>
                      <a:cxn ang="T52">
                        <a:pos x="T28" y="T29"/>
                      </a:cxn>
                      <a:cxn ang="T53">
                        <a:pos x="T30" y="T31"/>
                      </a:cxn>
                      <a:cxn ang="T54">
                        <a:pos x="T32" y="T33"/>
                      </a:cxn>
                      <a:cxn ang="T55">
                        <a:pos x="T34" y="T35"/>
                      </a:cxn>
                      <a:cxn ang="T56">
                        <a:pos x="T36" y="T37"/>
                      </a:cxn>
                    </a:cxnLst>
                    <a:rect l="T57" t="T58" r="T59" b="T60"/>
                    <a:pathLst>
                      <a:path w="446" h="203">
                        <a:moveTo>
                          <a:pt x="53" y="21"/>
                        </a:moveTo>
                        <a:lnTo>
                          <a:pt x="0" y="131"/>
                        </a:lnTo>
                        <a:lnTo>
                          <a:pt x="0" y="145"/>
                        </a:lnTo>
                        <a:lnTo>
                          <a:pt x="1" y="158"/>
                        </a:lnTo>
                        <a:lnTo>
                          <a:pt x="12" y="171"/>
                        </a:lnTo>
                        <a:lnTo>
                          <a:pt x="23" y="178"/>
                        </a:lnTo>
                        <a:lnTo>
                          <a:pt x="380" y="203"/>
                        </a:lnTo>
                        <a:lnTo>
                          <a:pt x="398" y="201"/>
                        </a:lnTo>
                        <a:lnTo>
                          <a:pt x="413" y="201"/>
                        </a:lnTo>
                        <a:lnTo>
                          <a:pt x="430" y="187"/>
                        </a:lnTo>
                        <a:lnTo>
                          <a:pt x="441" y="171"/>
                        </a:lnTo>
                        <a:lnTo>
                          <a:pt x="446" y="155"/>
                        </a:lnTo>
                        <a:lnTo>
                          <a:pt x="430" y="33"/>
                        </a:lnTo>
                        <a:lnTo>
                          <a:pt x="403" y="9"/>
                        </a:lnTo>
                        <a:lnTo>
                          <a:pt x="382" y="1"/>
                        </a:lnTo>
                        <a:lnTo>
                          <a:pt x="357" y="0"/>
                        </a:lnTo>
                        <a:lnTo>
                          <a:pt x="82" y="5"/>
                        </a:lnTo>
                        <a:lnTo>
                          <a:pt x="64" y="9"/>
                        </a:lnTo>
                        <a:lnTo>
                          <a:pt x="53" y="21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</xdr:grpSp>
          </xdr:grpSp>
          <xdr:sp macro="" textlink="">
            <xdr:nvSpPr>
              <xdr:cNvPr id="216" name="Freeform 28"/>
              <xdr:cNvSpPr>
                <a:spLocks/>
              </xdr:cNvSpPr>
            </xdr:nvSpPr>
            <xdr:spPr bwMode="auto">
              <a:xfrm>
                <a:off x="1758" y="3448"/>
                <a:ext cx="558" cy="62"/>
              </a:xfrm>
              <a:custGeom>
                <a:avLst/>
                <a:gdLst>
                  <a:gd name="T0" fmla="*/ 109 w 2234"/>
                  <a:gd name="T1" fmla="*/ 21 h 248"/>
                  <a:gd name="T2" fmla="*/ 278 w 2234"/>
                  <a:gd name="T3" fmla="*/ 7 h 248"/>
                  <a:gd name="T4" fmla="*/ 392 w 2234"/>
                  <a:gd name="T5" fmla="*/ 3 h 248"/>
                  <a:gd name="T6" fmla="*/ 476 w 2234"/>
                  <a:gd name="T7" fmla="*/ 0 h 248"/>
                  <a:gd name="T8" fmla="*/ 889 w 2234"/>
                  <a:gd name="T9" fmla="*/ 16 h 248"/>
                  <a:gd name="T10" fmla="*/ 947 w 2234"/>
                  <a:gd name="T11" fmla="*/ 16 h 248"/>
                  <a:gd name="T12" fmla="*/ 999 w 2234"/>
                  <a:gd name="T13" fmla="*/ 9 h 248"/>
                  <a:gd name="T14" fmla="*/ 1038 w 2234"/>
                  <a:gd name="T15" fmla="*/ 3 h 248"/>
                  <a:gd name="T16" fmla="*/ 1082 w 2234"/>
                  <a:gd name="T17" fmla="*/ 0 h 248"/>
                  <a:gd name="T18" fmla="*/ 1319 w 2234"/>
                  <a:gd name="T19" fmla="*/ 0 h 248"/>
                  <a:gd name="T20" fmla="*/ 1569 w 2234"/>
                  <a:gd name="T21" fmla="*/ 21 h 248"/>
                  <a:gd name="T22" fmla="*/ 1645 w 2234"/>
                  <a:gd name="T23" fmla="*/ 33 h 248"/>
                  <a:gd name="T24" fmla="*/ 1728 w 2234"/>
                  <a:gd name="T25" fmla="*/ 45 h 248"/>
                  <a:gd name="T26" fmla="*/ 1815 w 2234"/>
                  <a:gd name="T27" fmla="*/ 62 h 248"/>
                  <a:gd name="T28" fmla="*/ 1903 w 2234"/>
                  <a:gd name="T29" fmla="*/ 85 h 248"/>
                  <a:gd name="T30" fmla="*/ 1990 w 2234"/>
                  <a:gd name="T31" fmla="*/ 114 h 248"/>
                  <a:gd name="T32" fmla="*/ 2066 w 2234"/>
                  <a:gd name="T33" fmla="*/ 147 h 248"/>
                  <a:gd name="T34" fmla="*/ 2234 w 2234"/>
                  <a:gd name="T35" fmla="*/ 229 h 248"/>
                  <a:gd name="T36" fmla="*/ 1777 w 2234"/>
                  <a:gd name="T37" fmla="*/ 248 h 248"/>
                  <a:gd name="T38" fmla="*/ 0 w 2234"/>
                  <a:gd name="T39" fmla="*/ 41 h 248"/>
                  <a:gd name="T40" fmla="*/ 109 w 2234"/>
                  <a:gd name="T41" fmla="*/ 21 h 248"/>
                  <a:gd name="T42" fmla="*/ 0 60000 65536"/>
                  <a:gd name="T43" fmla="*/ 0 60000 65536"/>
                  <a:gd name="T44" fmla="*/ 0 60000 65536"/>
                  <a:gd name="T45" fmla="*/ 0 60000 65536"/>
                  <a:gd name="T46" fmla="*/ 0 60000 65536"/>
                  <a:gd name="T47" fmla="*/ 0 60000 65536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w 2234"/>
                  <a:gd name="T64" fmla="*/ 0 h 248"/>
                  <a:gd name="T65" fmla="*/ 2234 w 2234"/>
                  <a:gd name="T66" fmla="*/ 248 h 248"/>
                </a:gdLst>
                <a:ahLst/>
                <a:cxnLst>
                  <a:cxn ang="T42">
                    <a:pos x="T0" y="T1"/>
                  </a:cxn>
                  <a:cxn ang="T43">
                    <a:pos x="T2" y="T3"/>
                  </a:cxn>
                  <a:cxn ang="T44">
                    <a:pos x="T4" y="T5"/>
                  </a:cxn>
                  <a:cxn ang="T45">
                    <a:pos x="T6" y="T7"/>
                  </a:cxn>
                  <a:cxn ang="T46">
                    <a:pos x="T8" y="T9"/>
                  </a:cxn>
                  <a:cxn ang="T47">
                    <a:pos x="T10" y="T11"/>
                  </a:cxn>
                  <a:cxn ang="T48">
                    <a:pos x="T12" y="T13"/>
                  </a:cxn>
                  <a:cxn ang="T49">
                    <a:pos x="T14" y="T15"/>
                  </a:cxn>
                  <a:cxn ang="T50">
                    <a:pos x="T16" y="T17"/>
                  </a:cxn>
                  <a:cxn ang="T51">
                    <a:pos x="T18" y="T19"/>
                  </a:cxn>
                  <a:cxn ang="T52">
                    <a:pos x="T20" y="T21"/>
                  </a:cxn>
                  <a:cxn ang="T53">
                    <a:pos x="T22" y="T23"/>
                  </a:cxn>
                  <a:cxn ang="T54">
                    <a:pos x="T24" y="T25"/>
                  </a:cxn>
                  <a:cxn ang="T55">
                    <a:pos x="T26" y="T27"/>
                  </a:cxn>
                  <a:cxn ang="T56">
                    <a:pos x="T28" y="T29"/>
                  </a:cxn>
                  <a:cxn ang="T57">
                    <a:pos x="T30" y="T31"/>
                  </a:cxn>
                  <a:cxn ang="T58">
                    <a:pos x="T32" y="T33"/>
                  </a:cxn>
                  <a:cxn ang="T59">
                    <a:pos x="T34" y="T35"/>
                  </a:cxn>
                  <a:cxn ang="T60">
                    <a:pos x="T36" y="T37"/>
                  </a:cxn>
                  <a:cxn ang="T61">
                    <a:pos x="T38" y="T39"/>
                  </a:cxn>
                  <a:cxn ang="T62">
                    <a:pos x="T40" y="T41"/>
                  </a:cxn>
                </a:cxnLst>
                <a:rect l="T63" t="T64" r="T65" b="T66"/>
                <a:pathLst>
                  <a:path w="2234" h="248">
                    <a:moveTo>
                      <a:pt x="109" y="21"/>
                    </a:moveTo>
                    <a:lnTo>
                      <a:pt x="278" y="7"/>
                    </a:lnTo>
                    <a:lnTo>
                      <a:pt x="392" y="3"/>
                    </a:lnTo>
                    <a:lnTo>
                      <a:pt x="476" y="0"/>
                    </a:lnTo>
                    <a:lnTo>
                      <a:pt x="889" y="16"/>
                    </a:lnTo>
                    <a:lnTo>
                      <a:pt x="947" y="16"/>
                    </a:lnTo>
                    <a:lnTo>
                      <a:pt x="999" y="9"/>
                    </a:lnTo>
                    <a:lnTo>
                      <a:pt x="1038" y="3"/>
                    </a:lnTo>
                    <a:lnTo>
                      <a:pt x="1082" y="0"/>
                    </a:lnTo>
                    <a:lnTo>
                      <a:pt x="1319" y="0"/>
                    </a:lnTo>
                    <a:lnTo>
                      <a:pt x="1569" y="21"/>
                    </a:lnTo>
                    <a:lnTo>
                      <a:pt x="1645" y="33"/>
                    </a:lnTo>
                    <a:lnTo>
                      <a:pt x="1728" y="45"/>
                    </a:lnTo>
                    <a:lnTo>
                      <a:pt x="1815" y="62"/>
                    </a:lnTo>
                    <a:lnTo>
                      <a:pt x="1903" y="85"/>
                    </a:lnTo>
                    <a:lnTo>
                      <a:pt x="1990" y="114"/>
                    </a:lnTo>
                    <a:lnTo>
                      <a:pt x="2066" y="147"/>
                    </a:lnTo>
                    <a:lnTo>
                      <a:pt x="2234" y="229"/>
                    </a:lnTo>
                    <a:lnTo>
                      <a:pt x="1777" y="248"/>
                    </a:lnTo>
                    <a:lnTo>
                      <a:pt x="0" y="41"/>
                    </a:lnTo>
                    <a:lnTo>
                      <a:pt x="109" y="21"/>
                    </a:lnTo>
                    <a:close/>
                  </a:path>
                </a:pathLst>
              </a:custGeom>
              <a:grpFill/>
              <a:ln w="9525">
                <a:noFill/>
                <a:round/>
                <a:headEnd/>
                <a:tailEnd/>
              </a:ln>
            </xdr:spPr>
            <xdr:txBody>
              <a:bodyPr wrap="square"/>
              <a:lstStyle>
                <a:defPPr>
                  <a:defRPr lang="el-GR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9pPr>
              </a:lstStyle>
              <a:p>
                <a:endParaRPr lang="hr-HR"/>
              </a:p>
            </xdr:txBody>
          </xdr:sp>
        </xdr:grpSp>
      </xdr:grpSp>
      <xdr:grpSp>
        <xdr:nvGrpSpPr>
          <xdr:cNvPr id="109" name="Group 29"/>
          <xdr:cNvGrpSpPr>
            <a:grpSpLocks/>
          </xdr:cNvGrpSpPr>
        </xdr:nvGrpSpPr>
        <xdr:grpSpPr bwMode="auto">
          <a:xfrm>
            <a:off x="2623" y="3305"/>
            <a:ext cx="44" cy="155"/>
            <a:chOff x="2623" y="3305"/>
            <a:chExt cx="44" cy="155"/>
          </a:xfrm>
          <a:grpFill/>
        </xdr:grpSpPr>
        <xdr:sp macro="" textlink="">
          <xdr:nvSpPr>
            <xdr:cNvPr id="211" name="Freeform 30"/>
            <xdr:cNvSpPr>
              <a:spLocks/>
            </xdr:cNvSpPr>
          </xdr:nvSpPr>
          <xdr:spPr bwMode="auto">
            <a:xfrm>
              <a:off x="2623" y="3305"/>
              <a:ext cx="41" cy="155"/>
            </a:xfrm>
            <a:custGeom>
              <a:avLst/>
              <a:gdLst>
                <a:gd name="T0" fmla="*/ 26 w 166"/>
                <a:gd name="T1" fmla="*/ 9 h 619"/>
                <a:gd name="T2" fmla="*/ 39 w 166"/>
                <a:gd name="T3" fmla="*/ 38 h 619"/>
                <a:gd name="T4" fmla="*/ 58 w 166"/>
                <a:gd name="T5" fmla="*/ 113 h 619"/>
                <a:gd name="T6" fmla="*/ 76 w 166"/>
                <a:gd name="T7" fmla="*/ 181 h 619"/>
                <a:gd name="T8" fmla="*/ 88 w 166"/>
                <a:gd name="T9" fmla="*/ 229 h 619"/>
                <a:gd name="T10" fmla="*/ 104 w 166"/>
                <a:gd name="T11" fmla="*/ 299 h 619"/>
                <a:gd name="T12" fmla="*/ 115 w 166"/>
                <a:gd name="T13" fmla="*/ 353 h 619"/>
                <a:gd name="T14" fmla="*/ 136 w 166"/>
                <a:gd name="T15" fmla="*/ 452 h 619"/>
                <a:gd name="T16" fmla="*/ 166 w 166"/>
                <a:gd name="T17" fmla="*/ 618 h 619"/>
                <a:gd name="T18" fmla="*/ 127 w 166"/>
                <a:gd name="T19" fmla="*/ 619 h 619"/>
                <a:gd name="T20" fmla="*/ 113 w 166"/>
                <a:gd name="T21" fmla="*/ 517 h 619"/>
                <a:gd name="T22" fmla="*/ 87 w 166"/>
                <a:gd name="T23" fmla="*/ 356 h 619"/>
                <a:gd name="T24" fmla="*/ 74 w 166"/>
                <a:gd name="T25" fmla="*/ 288 h 619"/>
                <a:gd name="T26" fmla="*/ 62 w 166"/>
                <a:gd name="T27" fmla="*/ 230 h 619"/>
                <a:gd name="T28" fmla="*/ 47 w 166"/>
                <a:gd name="T29" fmla="*/ 173 h 619"/>
                <a:gd name="T30" fmla="*/ 31 w 166"/>
                <a:gd name="T31" fmla="*/ 109 h 619"/>
                <a:gd name="T32" fmla="*/ 0 w 166"/>
                <a:gd name="T33" fmla="*/ 0 h 619"/>
                <a:gd name="T34" fmla="*/ 26 w 166"/>
                <a:gd name="T35" fmla="*/ 9 h 619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66"/>
                <a:gd name="T55" fmla="*/ 0 h 619"/>
                <a:gd name="T56" fmla="*/ 166 w 166"/>
                <a:gd name="T57" fmla="*/ 619 h 619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66" h="619">
                  <a:moveTo>
                    <a:pt x="26" y="9"/>
                  </a:moveTo>
                  <a:lnTo>
                    <a:pt x="39" y="38"/>
                  </a:lnTo>
                  <a:lnTo>
                    <a:pt x="58" y="113"/>
                  </a:lnTo>
                  <a:lnTo>
                    <a:pt x="76" y="181"/>
                  </a:lnTo>
                  <a:lnTo>
                    <a:pt x="88" y="229"/>
                  </a:lnTo>
                  <a:lnTo>
                    <a:pt x="104" y="299"/>
                  </a:lnTo>
                  <a:lnTo>
                    <a:pt x="115" y="353"/>
                  </a:lnTo>
                  <a:lnTo>
                    <a:pt x="136" y="452"/>
                  </a:lnTo>
                  <a:lnTo>
                    <a:pt x="166" y="618"/>
                  </a:lnTo>
                  <a:lnTo>
                    <a:pt x="127" y="619"/>
                  </a:lnTo>
                  <a:lnTo>
                    <a:pt x="113" y="517"/>
                  </a:lnTo>
                  <a:lnTo>
                    <a:pt x="87" y="356"/>
                  </a:lnTo>
                  <a:lnTo>
                    <a:pt x="74" y="288"/>
                  </a:lnTo>
                  <a:lnTo>
                    <a:pt x="62" y="230"/>
                  </a:lnTo>
                  <a:lnTo>
                    <a:pt x="47" y="173"/>
                  </a:lnTo>
                  <a:lnTo>
                    <a:pt x="31" y="109"/>
                  </a:lnTo>
                  <a:lnTo>
                    <a:pt x="0" y="0"/>
                  </a:lnTo>
                  <a:lnTo>
                    <a:pt x="26" y="9"/>
                  </a:lnTo>
                  <a:close/>
                </a:path>
              </a:pathLst>
            </a:custGeom>
            <a:grpFill/>
            <a:ln w="9525">
              <a:noFill/>
              <a:round/>
              <a:headEnd/>
              <a:tailEnd/>
            </a:ln>
          </xdr:spPr>
          <xdr:txBody>
            <a:bodyPr wrap="square"/>
            <a:lstStyle>
              <a:defPPr>
                <a:defRPr lang="el-GR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9pPr>
            </a:lstStyle>
            <a:p>
              <a:endParaRPr lang="hr-HR"/>
            </a:p>
          </xdr:txBody>
        </xdr:sp>
        <xdr:sp macro="" textlink="">
          <xdr:nvSpPr>
            <xdr:cNvPr id="212" name="Freeform 31"/>
            <xdr:cNvSpPr>
              <a:spLocks/>
            </xdr:cNvSpPr>
          </xdr:nvSpPr>
          <xdr:spPr bwMode="auto">
            <a:xfrm>
              <a:off x="2625" y="3305"/>
              <a:ext cx="42" cy="155"/>
            </a:xfrm>
            <a:custGeom>
              <a:avLst/>
              <a:gdLst>
                <a:gd name="T0" fmla="*/ 32 w 169"/>
                <a:gd name="T1" fmla="*/ 9 h 619"/>
                <a:gd name="T2" fmla="*/ 40 w 169"/>
                <a:gd name="T3" fmla="*/ 38 h 619"/>
                <a:gd name="T4" fmla="*/ 63 w 169"/>
                <a:gd name="T5" fmla="*/ 113 h 619"/>
                <a:gd name="T6" fmla="*/ 80 w 169"/>
                <a:gd name="T7" fmla="*/ 181 h 619"/>
                <a:gd name="T8" fmla="*/ 91 w 169"/>
                <a:gd name="T9" fmla="*/ 229 h 619"/>
                <a:gd name="T10" fmla="*/ 108 w 169"/>
                <a:gd name="T11" fmla="*/ 299 h 619"/>
                <a:gd name="T12" fmla="*/ 120 w 169"/>
                <a:gd name="T13" fmla="*/ 353 h 619"/>
                <a:gd name="T14" fmla="*/ 137 w 169"/>
                <a:gd name="T15" fmla="*/ 452 h 619"/>
                <a:gd name="T16" fmla="*/ 169 w 169"/>
                <a:gd name="T17" fmla="*/ 618 h 619"/>
                <a:gd name="T18" fmla="*/ 130 w 169"/>
                <a:gd name="T19" fmla="*/ 619 h 619"/>
                <a:gd name="T20" fmla="*/ 117 w 169"/>
                <a:gd name="T21" fmla="*/ 517 h 619"/>
                <a:gd name="T22" fmla="*/ 91 w 169"/>
                <a:gd name="T23" fmla="*/ 356 h 619"/>
                <a:gd name="T24" fmla="*/ 76 w 169"/>
                <a:gd name="T25" fmla="*/ 288 h 619"/>
                <a:gd name="T26" fmla="*/ 64 w 169"/>
                <a:gd name="T27" fmla="*/ 230 h 619"/>
                <a:gd name="T28" fmla="*/ 51 w 169"/>
                <a:gd name="T29" fmla="*/ 173 h 619"/>
                <a:gd name="T30" fmla="*/ 35 w 169"/>
                <a:gd name="T31" fmla="*/ 109 h 619"/>
                <a:gd name="T32" fmla="*/ 0 w 169"/>
                <a:gd name="T33" fmla="*/ 0 h 619"/>
                <a:gd name="T34" fmla="*/ 32 w 169"/>
                <a:gd name="T35" fmla="*/ 9 h 619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69"/>
                <a:gd name="T55" fmla="*/ 0 h 619"/>
                <a:gd name="T56" fmla="*/ 169 w 169"/>
                <a:gd name="T57" fmla="*/ 619 h 619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69" h="619">
                  <a:moveTo>
                    <a:pt x="32" y="9"/>
                  </a:moveTo>
                  <a:lnTo>
                    <a:pt x="40" y="38"/>
                  </a:lnTo>
                  <a:lnTo>
                    <a:pt x="63" y="113"/>
                  </a:lnTo>
                  <a:lnTo>
                    <a:pt x="80" y="181"/>
                  </a:lnTo>
                  <a:lnTo>
                    <a:pt x="91" y="229"/>
                  </a:lnTo>
                  <a:lnTo>
                    <a:pt x="108" y="299"/>
                  </a:lnTo>
                  <a:lnTo>
                    <a:pt x="120" y="353"/>
                  </a:lnTo>
                  <a:lnTo>
                    <a:pt x="137" y="452"/>
                  </a:lnTo>
                  <a:lnTo>
                    <a:pt x="169" y="618"/>
                  </a:lnTo>
                  <a:lnTo>
                    <a:pt x="130" y="619"/>
                  </a:lnTo>
                  <a:lnTo>
                    <a:pt x="117" y="517"/>
                  </a:lnTo>
                  <a:lnTo>
                    <a:pt x="91" y="356"/>
                  </a:lnTo>
                  <a:lnTo>
                    <a:pt x="76" y="288"/>
                  </a:lnTo>
                  <a:lnTo>
                    <a:pt x="64" y="230"/>
                  </a:lnTo>
                  <a:lnTo>
                    <a:pt x="51" y="173"/>
                  </a:lnTo>
                  <a:lnTo>
                    <a:pt x="35" y="109"/>
                  </a:lnTo>
                  <a:lnTo>
                    <a:pt x="0" y="0"/>
                  </a:lnTo>
                  <a:lnTo>
                    <a:pt x="32" y="9"/>
                  </a:lnTo>
                  <a:close/>
                </a:path>
              </a:pathLst>
            </a:custGeom>
            <a:grpFill/>
            <a:ln w="9525">
              <a:noFill/>
              <a:round/>
              <a:headEnd/>
              <a:tailEnd/>
            </a:ln>
          </xdr:spPr>
          <xdr:txBody>
            <a:bodyPr wrap="square"/>
            <a:lstStyle>
              <a:defPPr>
                <a:defRPr lang="el-GR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9pPr>
            </a:lstStyle>
            <a:p>
              <a:endParaRPr lang="hr-HR"/>
            </a:p>
          </xdr:txBody>
        </xdr:sp>
      </xdr:grpSp>
      <xdr:grpSp>
        <xdr:nvGrpSpPr>
          <xdr:cNvPr id="110" name="Group 32"/>
          <xdr:cNvGrpSpPr>
            <a:grpSpLocks/>
          </xdr:cNvGrpSpPr>
        </xdr:nvGrpSpPr>
        <xdr:grpSpPr bwMode="auto">
          <a:xfrm>
            <a:off x="2446" y="3304"/>
            <a:ext cx="53" cy="170"/>
            <a:chOff x="2446" y="3304"/>
            <a:chExt cx="53" cy="170"/>
          </a:xfrm>
          <a:grpFill/>
        </xdr:grpSpPr>
        <xdr:sp macro="" textlink="">
          <xdr:nvSpPr>
            <xdr:cNvPr id="209" name="Freeform 33"/>
            <xdr:cNvSpPr>
              <a:spLocks/>
            </xdr:cNvSpPr>
          </xdr:nvSpPr>
          <xdr:spPr bwMode="auto">
            <a:xfrm>
              <a:off x="2446" y="3304"/>
              <a:ext cx="50" cy="170"/>
            </a:xfrm>
            <a:custGeom>
              <a:avLst/>
              <a:gdLst>
                <a:gd name="T0" fmla="*/ 62 w 200"/>
                <a:gd name="T1" fmla="*/ 0 h 681"/>
                <a:gd name="T2" fmla="*/ 92 w 200"/>
                <a:gd name="T3" fmla="*/ 107 h 681"/>
                <a:gd name="T4" fmla="*/ 117 w 200"/>
                <a:gd name="T5" fmla="*/ 194 h 681"/>
                <a:gd name="T6" fmla="*/ 150 w 200"/>
                <a:gd name="T7" fmla="*/ 346 h 681"/>
                <a:gd name="T8" fmla="*/ 172 w 200"/>
                <a:gd name="T9" fmla="*/ 481 h 681"/>
                <a:gd name="T10" fmla="*/ 187 w 200"/>
                <a:gd name="T11" fmla="*/ 560 h 681"/>
                <a:gd name="T12" fmla="*/ 200 w 200"/>
                <a:gd name="T13" fmla="*/ 680 h 681"/>
                <a:gd name="T14" fmla="*/ 107 w 200"/>
                <a:gd name="T15" fmla="*/ 681 h 681"/>
                <a:gd name="T16" fmla="*/ 92 w 200"/>
                <a:gd name="T17" fmla="*/ 530 h 681"/>
                <a:gd name="T18" fmla="*/ 84 w 200"/>
                <a:gd name="T19" fmla="*/ 435 h 681"/>
                <a:gd name="T20" fmla="*/ 58 w 200"/>
                <a:gd name="T21" fmla="*/ 286 h 681"/>
                <a:gd name="T22" fmla="*/ 33 w 200"/>
                <a:gd name="T23" fmla="*/ 142 h 681"/>
                <a:gd name="T24" fmla="*/ 0 w 200"/>
                <a:gd name="T25" fmla="*/ 0 h 681"/>
                <a:gd name="T26" fmla="*/ 62 w 200"/>
                <a:gd name="T27" fmla="*/ 0 h 681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w 200"/>
                <a:gd name="T43" fmla="*/ 0 h 681"/>
                <a:gd name="T44" fmla="*/ 200 w 200"/>
                <a:gd name="T45" fmla="*/ 681 h 681"/>
              </a:gdLst>
              <a:ahLst/>
              <a:cxnLst>
                <a:cxn ang="T28">
                  <a:pos x="T0" y="T1"/>
                </a:cxn>
                <a:cxn ang="T29">
                  <a:pos x="T2" y="T3"/>
                </a:cxn>
                <a:cxn ang="T30">
                  <a:pos x="T4" y="T5"/>
                </a:cxn>
                <a:cxn ang="T31">
                  <a:pos x="T6" y="T7"/>
                </a:cxn>
                <a:cxn ang="T32">
                  <a:pos x="T8" y="T9"/>
                </a:cxn>
                <a:cxn ang="T33">
                  <a:pos x="T10" y="T11"/>
                </a:cxn>
                <a:cxn ang="T34">
                  <a:pos x="T12" y="T13"/>
                </a:cxn>
                <a:cxn ang="T35">
                  <a:pos x="T14" y="T15"/>
                </a:cxn>
                <a:cxn ang="T36">
                  <a:pos x="T16" y="T17"/>
                </a:cxn>
                <a:cxn ang="T37">
                  <a:pos x="T18" y="T19"/>
                </a:cxn>
                <a:cxn ang="T38">
                  <a:pos x="T20" y="T21"/>
                </a:cxn>
                <a:cxn ang="T39">
                  <a:pos x="T22" y="T23"/>
                </a:cxn>
                <a:cxn ang="T40">
                  <a:pos x="T24" y="T25"/>
                </a:cxn>
                <a:cxn ang="T41">
                  <a:pos x="T26" y="T27"/>
                </a:cxn>
              </a:cxnLst>
              <a:rect l="T42" t="T43" r="T44" b="T45"/>
              <a:pathLst>
                <a:path w="200" h="681">
                  <a:moveTo>
                    <a:pt x="62" y="0"/>
                  </a:moveTo>
                  <a:lnTo>
                    <a:pt x="92" y="107"/>
                  </a:lnTo>
                  <a:lnTo>
                    <a:pt x="117" y="194"/>
                  </a:lnTo>
                  <a:lnTo>
                    <a:pt x="150" y="346"/>
                  </a:lnTo>
                  <a:lnTo>
                    <a:pt x="172" y="481"/>
                  </a:lnTo>
                  <a:lnTo>
                    <a:pt x="187" y="560"/>
                  </a:lnTo>
                  <a:lnTo>
                    <a:pt x="200" y="680"/>
                  </a:lnTo>
                  <a:lnTo>
                    <a:pt x="107" y="681"/>
                  </a:lnTo>
                  <a:lnTo>
                    <a:pt x="92" y="530"/>
                  </a:lnTo>
                  <a:lnTo>
                    <a:pt x="84" y="435"/>
                  </a:lnTo>
                  <a:lnTo>
                    <a:pt x="58" y="286"/>
                  </a:lnTo>
                  <a:lnTo>
                    <a:pt x="33" y="142"/>
                  </a:lnTo>
                  <a:lnTo>
                    <a:pt x="0" y="0"/>
                  </a:lnTo>
                  <a:lnTo>
                    <a:pt x="62" y="0"/>
                  </a:lnTo>
                  <a:close/>
                </a:path>
              </a:pathLst>
            </a:custGeom>
            <a:grpFill/>
            <a:ln w="9525">
              <a:noFill/>
              <a:round/>
              <a:headEnd/>
              <a:tailEnd/>
            </a:ln>
          </xdr:spPr>
          <xdr:txBody>
            <a:bodyPr wrap="square"/>
            <a:lstStyle>
              <a:defPPr>
                <a:defRPr lang="el-GR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9pPr>
            </a:lstStyle>
            <a:p>
              <a:endParaRPr lang="hr-HR"/>
            </a:p>
          </xdr:txBody>
        </xdr:sp>
        <xdr:sp macro="" textlink="">
          <xdr:nvSpPr>
            <xdr:cNvPr id="210" name="Freeform 34"/>
            <xdr:cNvSpPr>
              <a:spLocks/>
            </xdr:cNvSpPr>
          </xdr:nvSpPr>
          <xdr:spPr bwMode="auto">
            <a:xfrm>
              <a:off x="2449" y="3304"/>
              <a:ext cx="50" cy="170"/>
            </a:xfrm>
            <a:custGeom>
              <a:avLst/>
              <a:gdLst>
                <a:gd name="T0" fmla="*/ 62 w 201"/>
                <a:gd name="T1" fmla="*/ 0 h 681"/>
                <a:gd name="T2" fmla="*/ 93 w 201"/>
                <a:gd name="T3" fmla="*/ 106 h 681"/>
                <a:gd name="T4" fmla="*/ 119 w 201"/>
                <a:gd name="T5" fmla="*/ 191 h 681"/>
                <a:gd name="T6" fmla="*/ 151 w 201"/>
                <a:gd name="T7" fmla="*/ 346 h 681"/>
                <a:gd name="T8" fmla="*/ 175 w 201"/>
                <a:gd name="T9" fmla="*/ 479 h 681"/>
                <a:gd name="T10" fmla="*/ 187 w 201"/>
                <a:gd name="T11" fmla="*/ 560 h 681"/>
                <a:gd name="T12" fmla="*/ 201 w 201"/>
                <a:gd name="T13" fmla="*/ 677 h 681"/>
                <a:gd name="T14" fmla="*/ 109 w 201"/>
                <a:gd name="T15" fmla="*/ 681 h 681"/>
                <a:gd name="T16" fmla="*/ 93 w 201"/>
                <a:gd name="T17" fmla="*/ 526 h 681"/>
                <a:gd name="T18" fmla="*/ 84 w 201"/>
                <a:gd name="T19" fmla="*/ 434 h 681"/>
                <a:gd name="T20" fmla="*/ 61 w 201"/>
                <a:gd name="T21" fmla="*/ 282 h 681"/>
                <a:gd name="T22" fmla="*/ 33 w 201"/>
                <a:gd name="T23" fmla="*/ 139 h 681"/>
                <a:gd name="T24" fmla="*/ 0 w 201"/>
                <a:gd name="T25" fmla="*/ 0 h 681"/>
                <a:gd name="T26" fmla="*/ 62 w 201"/>
                <a:gd name="T27" fmla="*/ 0 h 681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w 201"/>
                <a:gd name="T43" fmla="*/ 0 h 681"/>
                <a:gd name="T44" fmla="*/ 201 w 201"/>
                <a:gd name="T45" fmla="*/ 681 h 681"/>
              </a:gdLst>
              <a:ahLst/>
              <a:cxnLst>
                <a:cxn ang="T28">
                  <a:pos x="T0" y="T1"/>
                </a:cxn>
                <a:cxn ang="T29">
                  <a:pos x="T2" y="T3"/>
                </a:cxn>
                <a:cxn ang="T30">
                  <a:pos x="T4" y="T5"/>
                </a:cxn>
                <a:cxn ang="T31">
                  <a:pos x="T6" y="T7"/>
                </a:cxn>
                <a:cxn ang="T32">
                  <a:pos x="T8" y="T9"/>
                </a:cxn>
                <a:cxn ang="T33">
                  <a:pos x="T10" y="T11"/>
                </a:cxn>
                <a:cxn ang="T34">
                  <a:pos x="T12" y="T13"/>
                </a:cxn>
                <a:cxn ang="T35">
                  <a:pos x="T14" y="T15"/>
                </a:cxn>
                <a:cxn ang="T36">
                  <a:pos x="T16" y="T17"/>
                </a:cxn>
                <a:cxn ang="T37">
                  <a:pos x="T18" y="T19"/>
                </a:cxn>
                <a:cxn ang="T38">
                  <a:pos x="T20" y="T21"/>
                </a:cxn>
                <a:cxn ang="T39">
                  <a:pos x="T22" y="T23"/>
                </a:cxn>
                <a:cxn ang="T40">
                  <a:pos x="T24" y="T25"/>
                </a:cxn>
                <a:cxn ang="T41">
                  <a:pos x="T26" y="T27"/>
                </a:cxn>
              </a:cxnLst>
              <a:rect l="T42" t="T43" r="T44" b="T45"/>
              <a:pathLst>
                <a:path w="201" h="681">
                  <a:moveTo>
                    <a:pt x="62" y="0"/>
                  </a:moveTo>
                  <a:lnTo>
                    <a:pt x="93" y="106"/>
                  </a:lnTo>
                  <a:lnTo>
                    <a:pt x="119" y="191"/>
                  </a:lnTo>
                  <a:lnTo>
                    <a:pt x="151" y="346"/>
                  </a:lnTo>
                  <a:lnTo>
                    <a:pt x="175" y="479"/>
                  </a:lnTo>
                  <a:lnTo>
                    <a:pt x="187" y="560"/>
                  </a:lnTo>
                  <a:lnTo>
                    <a:pt x="201" y="677"/>
                  </a:lnTo>
                  <a:lnTo>
                    <a:pt x="109" y="681"/>
                  </a:lnTo>
                  <a:lnTo>
                    <a:pt x="93" y="526"/>
                  </a:lnTo>
                  <a:lnTo>
                    <a:pt x="84" y="434"/>
                  </a:lnTo>
                  <a:lnTo>
                    <a:pt x="61" y="282"/>
                  </a:lnTo>
                  <a:lnTo>
                    <a:pt x="33" y="139"/>
                  </a:lnTo>
                  <a:lnTo>
                    <a:pt x="0" y="0"/>
                  </a:lnTo>
                  <a:lnTo>
                    <a:pt x="62" y="0"/>
                  </a:lnTo>
                  <a:close/>
                </a:path>
              </a:pathLst>
            </a:custGeom>
            <a:grpFill/>
            <a:ln w="9525">
              <a:noFill/>
              <a:round/>
              <a:headEnd/>
              <a:tailEnd/>
            </a:ln>
          </xdr:spPr>
          <xdr:txBody>
            <a:bodyPr wrap="square"/>
            <a:lstStyle>
              <a:defPPr>
                <a:defRPr lang="el-GR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tx1"/>
                  </a:solidFill>
                  <a:latin typeface="Arial" charset="0"/>
                  <a:ea typeface="+mn-ea"/>
                  <a:cs typeface="+mn-cs"/>
                </a:defRPr>
              </a:lvl9pPr>
            </a:lstStyle>
            <a:p>
              <a:endParaRPr lang="hr-HR"/>
            </a:p>
          </xdr:txBody>
        </xdr:sp>
      </xdr:grpSp>
      <xdr:grpSp>
        <xdr:nvGrpSpPr>
          <xdr:cNvPr id="111" name="Group 35"/>
          <xdr:cNvGrpSpPr>
            <a:grpSpLocks/>
          </xdr:cNvGrpSpPr>
        </xdr:nvGrpSpPr>
        <xdr:grpSpPr bwMode="auto">
          <a:xfrm>
            <a:off x="1339" y="3555"/>
            <a:ext cx="1582" cy="435"/>
            <a:chOff x="1339" y="3555"/>
            <a:chExt cx="1582" cy="435"/>
          </a:xfrm>
          <a:grpFill/>
        </xdr:grpSpPr>
        <xdr:grpSp>
          <xdr:nvGrpSpPr>
            <xdr:cNvPr id="182" name="Group 36"/>
            <xdr:cNvGrpSpPr>
              <a:grpSpLocks/>
            </xdr:cNvGrpSpPr>
          </xdr:nvGrpSpPr>
          <xdr:grpSpPr bwMode="auto">
            <a:xfrm>
              <a:off x="1339" y="3645"/>
              <a:ext cx="245" cy="243"/>
              <a:chOff x="1339" y="3645"/>
              <a:chExt cx="245" cy="243"/>
            </a:xfrm>
            <a:grpFill/>
          </xdr:grpSpPr>
          <xdr:sp macro="" textlink="">
            <xdr:nvSpPr>
              <xdr:cNvPr id="207" name="Oval 37"/>
              <xdr:cNvSpPr>
                <a:spLocks noChangeArrowheads="1"/>
              </xdr:cNvSpPr>
            </xdr:nvSpPr>
            <xdr:spPr bwMode="auto">
              <a:xfrm>
                <a:off x="1339" y="3645"/>
                <a:ext cx="211" cy="239"/>
              </a:xfrm>
              <a:prstGeom prst="ellipse">
                <a:avLst/>
              </a:prstGeom>
              <a:grpFill/>
              <a:ln w="9525">
                <a:noFill/>
                <a:round/>
                <a:headEnd/>
                <a:tailEnd/>
              </a:ln>
            </xdr:spPr>
            <xdr:txBody>
              <a:bodyPr wrap="square"/>
              <a:lstStyle>
                <a:defPPr>
                  <a:defRPr lang="el-GR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9pPr>
              </a:lstStyle>
              <a:p>
                <a:endParaRPr lang="hr-HR"/>
              </a:p>
            </xdr:txBody>
          </xdr:sp>
          <xdr:sp macro="" textlink="">
            <xdr:nvSpPr>
              <xdr:cNvPr id="208" name="Oval 38"/>
              <xdr:cNvSpPr>
                <a:spLocks noChangeArrowheads="1"/>
              </xdr:cNvSpPr>
            </xdr:nvSpPr>
            <xdr:spPr bwMode="auto">
              <a:xfrm>
                <a:off x="1374" y="3650"/>
                <a:ext cx="210" cy="238"/>
              </a:xfrm>
              <a:prstGeom prst="ellipse">
                <a:avLst/>
              </a:prstGeom>
              <a:grpFill/>
              <a:ln w="9525">
                <a:noFill/>
                <a:round/>
                <a:headEnd/>
                <a:tailEnd/>
              </a:ln>
            </xdr:spPr>
            <xdr:txBody>
              <a:bodyPr wrap="square"/>
              <a:lstStyle>
                <a:defPPr>
                  <a:defRPr lang="el-GR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9pPr>
              </a:lstStyle>
              <a:p>
                <a:endParaRPr lang="hr-HR"/>
              </a:p>
            </xdr:txBody>
          </xdr:sp>
        </xdr:grpSp>
        <xdr:grpSp>
          <xdr:nvGrpSpPr>
            <xdr:cNvPr id="183" name="Group 39"/>
            <xdr:cNvGrpSpPr>
              <a:grpSpLocks/>
            </xdr:cNvGrpSpPr>
          </xdr:nvGrpSpPr>
          <xdr:grpSpPr bwMode="auto">
            <a:xfrm>
              <a:off x="1801" y="3612"/>
              <a:ext cx="319" cy="378"/>
              <a:chOff x="1801" y="3612"/>
              <a:chExt cx="319" cy="378"/>
            </a:xfrm>
            <a:grpFill/>
          </xdr:grpSpPr>
          <xdr:sp macro="" textlink="">
            <xdr:nvSpPr>
              <xdr:cNvPr id="196" name="Freeform 40"/>
              <xdr:cNvSpPr>
                <a:spLocks/>
              </xdr:cNvSpPr>
            </xdr:nvSpPr>
            <xdr:spPr bwMode="auto">
              <a:xfrm>
                <a:off x="1883" y="3612"/>
                <a:ext cx="237" cy="205"/>
              </a:xfrm>
              <a:custGeom>
                <a:avLst/>
                <a:gdLst>
                  <a:gd name="T0" fmla="*/ 0 w 948"/>
                  <a:gd name="T1" fmla="*/ 163 h 823"/>
                  <a:gd name="T2" fmla="*/ 114 w 948"/>
                  <a:gd name="T3" fmla="*/ 83 h 823"/>
                  <a:gd name="T4" fmla="*/ 221 w 948"/>
                  <a:gd name="T5" fmla="*/ 41 h 823"/>
                  <a:gd name="T6" fmla="*/ 365 w 948"/>
                  <a:gd name="T7" fmla="*/ 8 h 823"/>
                  <a:gd name="T8" fmla="*/ 467 w 948"/>
                  <a:gd name="T9" fmla="*/ 0 h 823"/>
                  <a:gd name="T10" fmla="*/ 593 w 948"/>
                  <a:gd name="T11" fmla="*/ 11 h 823"/>
                  <a:gd name="T12" fmla="*/ 691 w 948"/>
                  <a:gd name="T13" fmla="*/ 49 h 823"/>
                  <a:gd name="T14" fmla="*/ 796 w 948"/>
                  <a:gd name="T15" fmla="*/ 122 h 823"/>
                  <a:gd name="T16" fmla="*/ 855 w 948"/>
                  <a:gd name="T17" fmla="*/ 199 h 823"/>
                  <a:gd name="T18" fmla="*/ 896 w 948"/>
                  <a:gd name="T19" fmla="*/ 288 h 823"/>
                  <a:gd name="T20" fmla="*/ 940 w 948"/>
                  <a:gd name="T21" fmla="*/ 452 h 823"/>
                  <a:gd name="T22" fmla="*/ 948 w 948"/>
                  <a:gd name="T23" fmla="*/ 575 h 823"/>
                  <a:gd name="T24" fmla="*/ 941 w 948"/>
                  <a:gd name="T25" fmla="*/ 775 h 823"/>
                  <a:gd name="T26" fmla="*/ 928 w 948"/>
                  <a:gd name="T27" fmla="*/ 823 h 823"/>
                  <a:gd name="T28" fmla="*/ 8 w 948"/>
                  <a:gd name="T29" fmla="*/ 471 h 823"/>
                  <a:gd name="T30" fmla="*/ 0 w 948"/>
                  <a:gd name="T31" fmla="*/ 163 h 823"/>
                  <a:gd name="T32" fmla="*/ 0 60000 65536"/>
                  <a:gd name="T33" fmla="*/ 0 60000 65536"/>
                  <a:gd name="T34" fmla="*/ 0 60000 65536"/>
                  <a:gd name="T35" fmla="*/ 0 60000 65536"/>
                  <a:gd name="T36" fmla="*/ 0 60000 65536"/>
                  <a:gd name="T37" fmla="*/ 0 60000 65536"/>
                  <a:gd name="T38" fmla="*/ 0 60000 65536"/>
                  <a:gd name="T39" fmla="*/ 0 60000 65536"/>
                  <a:gd name="T40" fmla="*/ 0 60000 65536"/>
                  <a:gd name="T41" fmla="*/ 0 60000 65536"/>
                  <a:gd name="T42" fmla="*/ 0 60000 65536"/>
                  <a:gd name="T43" fmla="*/ 0 60000 65536"/>
                  <a:gd name="T44" fmla="*/ 0 60000 65536"/>
                  <a:gd name="T45" fmla="*/ 0 60000 65536"/>
                  <a:gd name="T46" fmla="*/ 0 60000 65536"/>
                  <a:gd name="T47" fmla="*/ 0 60000 65536"/>
                  <a:gd name="T48" fmla="*/ 0 w 948"/>
                  <a:gd name="T49" fmla="*/ 0 h 823"/>
                  <a:gd name="T50" fmla="*/ 948 w 948"/>
                  <a:gd name="T51" fmla="*/ 823 h 823"/>
                </a:gdLst>
                <a:ahLst/>
                <a:cxnLst>
                  <a:cxn ang="T32">
                    <a:pos x="T0" y="T1"/>
                  </a:cxn>
                  <a:cxn ang="T33">
                    <a:pos x="T2" y="T3"/>
                  </a:cxn>
                  <a:cxn ang="T34">
                    <a:pos x="T4" y="T5"/>
                  </a:cxn>
                  <a:cxn ang="T35">
                    <a:pos x="T6" y="T7"/>
                  </a:cxn>
                  <a:cxn ang="T36">
                    <a:pos x="T8" y="T9"/>
                  </a:cxn>
                  <a:cxn ang="T37">
                    <a:pos x="T10" y="T11"/>
                  </a:cxn>
                  <a:cxn ang="T38">
                    <a:pos x="T12" y="T13"/>
                  </a:cxn>
                  <a:cxn ang="T39">
                    <a:pos x="T14" y="T15"/>
                  </a:cxn>
                  <a:cxn ang="T40">
                    <a:pos x="T16" y="T17"/>
                  </a:cxn>
                  <a:cxn ang="T41">
                    <a:pos x="T18" y="T19"/>
                  </a:cxn>
                  <a:cxn ang="T42">
                    <a:pos x="T20" y="T21"/>
                  </a:cxn>
                  <a:cxn ang="T43">
                    <a:pos x="T22" y="T23"/>
                  </a:cxn>
                  <a:cxn ang="T44">
                    <a:pos x="T24" y="T25"/>
                  </a:cxn>
                  <a:cxn ang="T45">
                    <a:pos x="T26" y="T27"/>
                  </a:cxn>
                  <a:cxn ang="T46">
                    <a:pos x="T28" y="T29"/>
                  </a:cxn>
                  <a:cxn ang="T47">
                    <a:pos x="T30" y="T31"/>
                  </a:cxn>
                </a:cxnLst>
                <a:rect l="T48" t="T49" r="T50" b="T51"/>
                <a:pathLst>
                  <a:path w="948" h="823">
                    <a:moveTo>
                      <a:pt x="0" y="163"/>
                    </a:moveTo>
                    <a:lnTo>
                      <a:pt x="114" y="83"/>
                    </a:lnTo>
                    <a:lnTo>
                      <a:pt x="221" y="41"/>
                    </a:lnTo>
                    <a:lnTo>
                      <a:pt x="365" y="8"/>
                    </a:lnTo>
                    <a:lnTo>
                      <a:pt x="467" y="0"/>
                    </a:lnTo>
                    <a:lnTo>
                      <a:pt x="593" y="11"/>
                    </a:lnTo>
                    <a:lnTo>
                      <a:pt x="691" y="49"/>
                    </a:lnTo>
                    <a:lnTo>
                      <a:pt x="796" y="122"/>
                    </a:lnTo>
                    <a:lnTo>
                      <a:pt x="855" y="199"/>
                    </a:lnTo>
                    <a:lnTo>
                      <a:pt x="896" y="288"/>
                    </a:lnTo>
                    <a:lnTo>
                      <a:pt x="940" y="452"/>
                    </a:lnTo>
                    <a:lnTo>
                      <a:pt x="948" y="575"/>
                    </a:lnTo>
                    <a:lnTo>
                      <a:pt x="941" y="775"/>
                    </a:lnTo>
                    <a:lnTo>
                      <a:pt x="928" y="823"/>
                    </a:lnTo>
                    <a:lnTo>
                      <a:pt x="8" y="471"/>
                    </a:lnTo>
                    <a:lnTo>
                      <a:pt x="0" y="163"/>
                    </a:lnTo>
                    <a:close/>
                  </a:path>
                </a:pathLst>
              </a:custGeom>
              <a:grpFill/>
              <a:ln w="9525">
                <a:noFill/>
                <a:round/>
                <a:headEnd/>
                <a:tailEnd/>
              </a:ln>
            </xdr:spPr>
            <xdr:txBody>
              <a:bodyPr wrap="square"/>
              <a:lstStyle>
                <a:defPPr>
                  <a:defRPr lang="el-GR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9pPr>
              </a:lstStyle>
              <a:p>
                <a:endParaRPr lang="hr-HR"/>
              </a:p>
            </xdr:txBody>
          </xdr:sp>
          <xdr:grpSp>
            <xdr:nvGrpSpPr>
              <xdr:cNvPr id="197" name="Group 41"/>
              <xdr:cNvGrpSpPr>
                <a:grpSpLocks/>
              </xdr:cNvGrpSpPr>
            </xdr:nvGrpSpPr>
            <xdr:grpSpPr bwMode="auto">
              <a:xfrm>
                <a:off x="1801" y="3653"/>
                <a:ext cx="285" cy="337"/>
                <a:chOff x="1801" y="3653"/>
                <a:chExt cx="285" cy="337"/>
              </a:xfrm>
              <a:grpFill/>
            </xdr:grpSpPr>
            <xdr:sp macro="" textlink="">
              <xdr:nvSpPr>
                <xdr:cNvPr id="198" name="Arc 42"/>
                <xdr:cNvSpPr>
                  <a:spLocks/>
                </xdr:cNvSpPr>
              </xdr:nvSpPr>
              <xdr:spPr bwMode="auto">
                <a:xfrm>
                  <a:off x="1801" y="3653"/>
                  <a:ext cx="192" cy="336"/>
                </a:xfrm>
                <a:custGeom>
                  <a:avLst/>
                  <a:gdLst>
                    <a:gd name="T0" fmla="*/ 153 w 28036"/>
                    <a:gd name="T1" fmla="*/ 336 h 43200"/>
                    <a:gd name="T2" fmla="*/ 192 w 28036"/>
                    <a:gd name="T3" fmla="*/ 8 h 43200"/>
                    <a:gd name="T4" fmla="*/ 148 w 28036"/>
                    <a:gd name="T5" fmla="*/ 168 h 43200"/>
                    <a:gd name="T6" fmla="*/ 0 60000 65536"/>
                    <a:gd name="T7" fmla="*/ 0 60000 65536"/>
                    <a:gd name="T8" fmla="*/ 0 60000 65536"/>
                    <a:gd name="T9" fmla="*/ 0 w 28036"/>
                    <a:gd name="T10" fmla="*/ 0 h 43200"/>
                    <a:gd name="T11" fmla="*/ 28036 w 28036"/>
                    <a:gd name="T12" fmla="*/ 43200 h 43200"/>
                  </a:gdLst>
                  <a:ahLst/>
                  <a:cxnLst>
                    <a:cxn ang="T6">
                      <a:pos x="T0" y="T1"/>
                    </a:cxn>
                    <a:cxn ang="T7">
                      <a:pos x="T2" y="T3"/>
                    </a:cxn>
                    <a:cxn ang="T8">
                      <a:pos x="T4" y="T5"/>
                    </a:cxn>
                  </a:cxnLst>
                  <a:rect l="T9" t="T10" r="T11" b="T12"/>
                  <a:pathLst>
                    <a:path w="28036" h="43200" fill="none" extrusionOk="0">
                      <a:moveTo>
                        <a:pt x="22333" y="43187"/>
                      </a:moveTo>
                      <a:cubicBezTo>
                        <a:pt x="22089" y="43195"/>
                        <a:pt x="21844" y="43199"/>
                        <a:pt x="21600" y="43200"/>
                      </a:cubicBezTo>
                      <a:cubicBezTo>
                        <a:pt x="9670" y="43200"/>
                        <a:pt x="0" y="33529"/>
                        <a:pt x="0" y="21600"/>
                      </a:cubicBezTo>
                      <a:cubicBezTo>
                        <a:pt x="0" y="9670"/>
                        <a:pt x="9670" y="0"/>
                        <a:pt x="21600" y="0"/>
                      </a:cubicBezTo>
                      <a:cubicBezTo>
                        <a:pt x="23782" y="-1"/>
                        <a:pt x="25952" y="330"/>
                        <a:pt x="28035" y="981"/>
                      </a:cubicBezTo>
                    </a:path>
                    <a:path w="28036" h="43200" stroke="0" extrusionOk="0">
                      <a:moveTo>
                        <a:pt x="22333" y="43187"/>
                      </a:moveTo>
                      <a:cubicBezTo>
                        <a:pt x="22089" y="43195"/>
                        <a:pt x="21844" y="43199"/>
                        <a:pt x="21600" y="43200"/>
                      </a:cubicBezTo>
                      <a:cubicBezTo>
                        <a:pt x="9670" y="43200"/>
                        <a:pt x="0" y="33529"/>
                        <a:pt x="0" y="21600"/>
                      </a:cubicBezTo>
                      <a:cubicBezTo>
                        <a:pt x="0" y="9670"/>
                        <a:pt x="9670" y="0"/>
                        <a:pt x="21600" y="0"/>
                      </a:cubicBezTo>
                      <a:cubicBezTo>
                        <a:pt x="23782" y="-1"/>
                        <a:pt x="25952" y="330"/>
                        <a:pt x="28035" y="981"/>
                      </a:cubicBezTo>
                      <a:lnTo>
                        <a:pt x="21600" y="21600"/>
                      </a:lnTo>
                      <a:close/>
                    </a:path>
                  </a:pathLst>
                </a:custGeom>
                <a:grpFill/>
                <a:ln w="9525">
                  <a:noFill/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l-GR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9pPr>
                </a:lstStyle>
                <a:p>
                  <a:endParaRPr lang="hr-HR"/>
                </a:p>
              </xdr:txBody>
            </xdr:sp>
            <xdr:grpSp>
              <xdr:nvGrpSpPr>
                <xdr:cNvPr id="199" name="Group 43"/>
                <xdr:cNvGrpSpPr>
                  <a:grpSpLocks/>
                </xdr:cNvGrpSpPr>
              </xdr:nvGrpSpPr>
              <xdr:grpSpPr bwMode="auto">
                <a:xfrm>
                  <a:off x="1852" y="3659"/>
                  <a:ext cx="234" cy="331"/>
                  <a:chOff x="1852" y="3659"/>
                  <a:chExt cx="234" cy="331"/>
                </a:xfrm>
                <a:grpFill/>
              </xdr:grpSpPr>
              <xdr:sp macro="" textlink="">
                <xdr:nvSpPr>
                  <xdr:cNvPr id="200" name="Oval 44"/>
                  <xdr:cNvSpPr>
                    <a:spLocks noChangeArrowheads="1"/>
                  </xdr:cNvSpPr>
                </xdr:nvSpPr>
                <xdr:spPr bwMode="auto">
                  <a:xfrm>
                    <a:off x="1852" y="3659"/>
                    <a:ext cx="234" cy="331"/>
                  </a:xfrm>
                  <a:prstGeom prst="ellipse">
                    <a:avLst/>
                  </a:pr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201" name="Oval 45"/>
                  <xdr:cNvSpPr>
                    <a:spLocks noChangeArrowheads="1"/>
                  </xdr:cNvSpPr>
                </xdr:nvSpPr>
                <xdr:spPr bwMode="auto">
                  <a:xfrm>
                    <a:off x="1868" y="3674"/>
                    <a:ext cx="206" cy="304"/>
                  </a:xfrm>
                  <a:prstGeom prst="ellipse">
                    <a:avLst/>
                  </a:pr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202" name="Oval 46"/>
                  <xdr:cNvSpPr>
                    <a:spLocks noChangeArrowheads="1"/>
                  </xdr:cNvSpPr>
                </xdr:nvSpPr>
                <xdr:spPr bwMode="auto">
                  <a:xfrm>
                    <a:off x="1913" y="3723"/>
                    <a:ext cx="127" cy="209"/>
                  </a:xfrm>
                  <a:prstGeom prst="ellipse">
                    <a:avLst/>
                  </a:prstGeom>
                  <a:grpFill/>
                  <a:ln w="7938">
                    <a:solidFill>
                      <a:srgbClr val="A0A0A0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203" name="Oval 47"/>
                  <xdr:cNvSpPr>
                    <a:spLocks noChangeArrowheads="1"/>
                  </xdr:cNvSpPr>
                </xdr:nvSpPr>
                <xdr:spPr bwMode="auto">
                  <a:xfrm>
                    <a:off x="1923" y="3743"/>
                    <a:ext cx="88" cy="156"/>
                  </a:xfrm>
                  <a:prstGeom prst="ellipse">
                    <a:avLst/>
                  </a:prstGeom>
                  <a:grpFill/>
                  <a:ln w="4763">
                    <a:solidFill>
                      <a:srgbClr val="808080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grpSp>
                <xdr:nvGrpSpPr>
                  <xdr:cNvPr id="204" name="Group 48"/>
                  <xdr:cNvGrpSpPr>
                    <a:grpSpLocks/>
                  </xdr:cNvGrpSpPr>
                </xdr:nvGrpSpPr>
                <xdr:grpSpPr bwMode="auto">
                  <a:xfrm>
                    <a:off x="1952" y="3802"/>
                    <a:ext cx="30" cy="47"/>
                    <a:chOff x="1952" y="3802"/>
                    <a:chExt cx="30" cy="47"/>
                  </a:xfrm>
                  <a:grpFill/>
                </xdr:grpSpPr>
                <xdr:sp macro="" textlink="">
                  <xdr:nvSpPr>
                    <xdr:cNvPr id="205" name="Oval 49"/>
                    <xdr:cNvSpPr>
                      <a:spLocks noChangeArrowheads="1"/>
                    </xdr:cNvSpPr>
                  </xdr:nvSpPr>
                  <xdr:spPr bwMode="auto">
                    <a:xfrm>
                      <a:off x="1952" y="3802"/>
                      <a:ext cx="26" cy="47"/>
                    </a:xfrm>
                    <a:prstGeom prst="ellipse">
                      <a:avLst/>
                    </a:prstGeom>
                    <a:grpFill/>
                    <a:ln w="9525">
                      <a:noFill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206" name="Oval 50"/>
                    <xdr:cNvSpPr>
                      <a:spLocks noChangeArrowheads="1"/>
                    </xdr:cNvSpPr>
                  </xdr:nvSpPr>
                  <xdr:spPr bwMode="auto">
                    <a:xfrm>
                      <a:off x="1957" y="3802"/>
                      <a:ext cx="25" cy="46"/>
                    </a:xfrm>
                    <a:prstGeom prst="ellipse">
                      <a:avLst/>
                    </a:prstGeom>
                    <a:grpFill/>
                    <a:ln w="9525">
                      <a:noFill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</xdr:grpSp>
            </xdr:grpSp>
          </xdr:grpSp>
        </xdr:grpSp>
        <xdr:grpSp>
          <xdr:nvGrpSpPr>
            <xdr:cNvPr id="184" name="Group 51"/>
            <xdr:cNvGrpSpPr>
              <a:grpSpLocks/>
            </xdr:cNvGrpSpPr>
          </xdr:nvGrpSpPr>
          <xdr:grpSpPr bwMode="auto">
            <a:xfrm>
              <a:off x="2695" y="3555"/>
              <a:ext cx="226" cy="259"/>
              <a:chOff x="2695" y="3555"/>
              <a:chExt cx="226" cy="259"/>
            </a:xfrm>
            <a:grpFill/>
          </xdr:grpSpPr>
          <xdr:sp macro="" textlink="">
            <xdr:nvSpPr>
              <xdr:cNvPr id="185" name="Freeform 52"/>
              <xdr:cNvSpPr>
                <a:spLocks/>
              </xdr:cNvSpPr>
            </xdr:nvSpPr>
            <xdr:spPr bwMode="auto">
              <a:xfrm>
                <a:off x="2786" y="3555"/>
                <a:ext cx="135" cy="127"/>
              </a:xfrm>
              <a:custGeom>
                <a:avLst/>
                <a:gdLst>
                  <a:gd name="T0" fmla="*/ 0 w 540"/>
                  <a:gd name="T1" fmla="*/ 64 h 506"/>
                  <a:gd name="T2" fmla="*/ 64 w 540"/>
                  <a:gd name="T3" fmla="*/ 25 h 506"/>
                  <a:gd name="T4" fmla="*/ 159 w 540"/>
                  <a:gd name="T5" fmla="*/ 0 h 506"/>
                  <a:gd name="T6" fmla="*/ 276 w 540"/>
                  <a:gd name="T7" fmla="*/ 0 h 506"/>
                  <a:gd name="T8" fmla="*/ 383 w 540"/>
                  <a:gd name="T9" fmla="*/ 23 h 506"/>
                  <a:gd name="T10" fmla="*/ 450 w 540"/>
                  <a:gd name="T11" fmla="*/ 78 h 506"/>
                  <a:gd name="T12" fmla="*/ 511 w 540"/>
                  <a:gd name="T13" fmla="*/ 167 h 506"/>
                  <a:gd name="T14" fmla="*/ 531 w 540"/>
                  <a:gd name="T15" fmla="*/ 265 h 506"/>
                  <a:gd name="T16" fmla="*/ 540 w 540"/>
                  <a:gd name="T17" fmla="*/ 335 h 506"/>
                  <a:gd name="T18" fmla="*/ 538 w 540"/>
                  <a:gd name="T19" fmla="*/ 453 h 506"/>
                  <a:gd name="T20" fmla="*/ 523 w 540"/>
                  <a:gd name="T21" fmla="*/ 506 h 506"/>
                  <a:gd name="T22" fmla="*/ 123 w 540"/>
                  <a:gd name="T23" fmla="*/ 421 h 506"/>
                  <a:gd name="T24" fmla="*/ 0 w 540"/>
                  <a:gd name="T25" fmla="*/ 64 h 506"/>
                  <a:gd name="T26" fmla="*/ 0 60000 65536"/>
                  <a:gd name="T27" fmla="*/ 0 60000 65536"/>
                  <a:gd name="T28" fmla="*/ 0 60000 65536"/>
                  <a:gd name="T29" fmla="*/ 0 60000 65536"/>
                  <a:gd name="T30" fmla="*/ 0 60000 65536"/>
                  <a:gd name="T31" fmla="*/ 0 60000 65536"/>
                  <a:gd name="T32" fmla="*/ 0 60000 65536"/>
                  <a:gd name="T33" fmla="*/ 0 60000 65536"/>
                  <a:gd name="T34" fmla="*/ 0 60000 65536"/>
                  <a:gd name="T35" fmla="*/ 0 60000 65536"/>
                  <a:gd name="T36" fmla="*/ 0 60000 65536"/>
                  <a:gd name="T37" fmla="*/ 0 60000 65536"/>
                  <a:gd name="T38" fmla="*/ 0 60000 65536"/>
                  <a:gd name="T39" fmla="*/ 0 w 540"/>
                  <a:gd name="T40" fmla="*/ 0 h 506"/>
                  <a:gd name="T41" fmla="*/ 540 w 540"/>
                  <a:gd name="T42" fmla="*/ 506 h 506"/>
                </a:gdLst>
                <a:ahLst/>
                <a:cxnLst>
                  <a:cxn ang="T26">
                    <a:pos x="T0" y="T1"/>
                  </a:cxn>
                  <a:cxn ang="T27">
                    <a:pos x="T2" y="T3"/>
                  </a:cxn>
                  <a:cxn ang="T28">
                    <a:pos x="T4" y="T5"/>
                  </a:cxn>
                  <a:cxn ang="T29">
                    <a:pos x="T6" y="T7"/>
                  </a:cxn>
                  <a:cxn ang="T30">
                    <a:pos x="T8" y="T9"/>
                  </a:cxn>
                  <a:cxn ang="T31">
                    <a:pos x="T10" y="T11"/>
                  </a:cxn>
                  <a:cxn ang="T32">
                    <a:pos x="T12" y="T13"/>
                  </a:cxn>
                  <a:cxn ang="T33">
                    <a:pos x="T14" y="T15"/>
                  </a:cxn>
                  <a:cxn ang="T34">
                    <a:pos x="T16" y="T17"/>
                  </a:cxn>
                  <a:cxn ang="T35">
                    <a:pos x="T18" y="T19"/>
                  </a:cxn>
                  <a:cxn ang="T36">
                    <a:pos x="T20" y="T21"/>
                  </a:cxn>
                  <a:cxn ang="T37">
                    <a:pos x="T22" y="T23"/>
                  </a:cxn>
                  <a:cxn ang="T38">
                    <a:pos x="T24" y="T25"/>
                  </a:cxn>
                </a:cxnLst>
                <a:rect l="T39" t="T40" r="T41" b="T42"/>
                <a:pathLst>
                  <a:path w="540" h="506">
                    <a:moveTo>
                      <a:pt x="0" y="64"/>
                    </a:moveTo>
                    <a:lnTo>
                      <a:pt x="64" y="25"/>
                    </a:lnTo>
                    <a:lnTo>
                      <a:pt x="159" y="0"/>
                    </a:lnTo>
                    <a:lnTo>
                      <a:pt x="276" y="0"/>
                    </a:lnTo>
                    <a:lnTo>
                      <a:pt x="383" y="23"/>
                    </a:lnTo>
                    <a:lnTo>
                      <a:pt x="450" y="78"/>
                    </a:lnTo>
                    <a:lnTo>
                      <a:pt x="511" y="167"/>
                    </a:lnTo>
                    <a:lnTo>
                      <a:pt x="531" y="265"/>
                    </a:lnTo>
                    <a:lnTo>
                      <a:pt x="540" y="335"/>
                    </a:lnTo>
                    <a:lnTo>
                      <a:pt x="538" y="453"/>
                    </a:lnTo>
                    <a:lnTo>
                      <a:pt x="523" y="506"/>
                    </a:lnTo>
                    <a:lnTo>
                      <a:pt x="123" y="421"/>
                    </a:lnTo>
                    <a:lnTo>
                      <a:pt x="0" y="64"/>
                    </a:lnTo>
                    <a:close/>
                  </a:path>
                </a:pathLst>
              </a:custGeom>
              <a:grpFill/>
              <a:ln w="9525">
                <a:noFill/>
                <a:round/>
                <a:headEnd/>
                <a:tailEnd/>
              </a:ln>
            </xdr:spPr>
            <xdr:txBody>
              <a:bodyPr wrap="square"/>
              <a:lstStyle>
                <a:defPPr>
                  <a:defRPr lang="el-GR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9pPr>
              </a:lstStyle>
              <a:p>
                <a:endParaRPr lang="hr-HR"/>
              </a:p>
            </xdr:txBody>
          </xdr:sp>
          <xdr:grpSp>
            <xdr:nvGrpSpPr>
              <xdr:cNvPr id="186" name="Group 53"/>
              <xdr:cNvGrpSpPr>
                <a:grpSpLocks/>
              </xdr:cNvGrpSpPr>
            </xdr:nvGrpSpPr>
            <xdr:grpSpPr bwMode="auto">
              <a:xfrm>
                <a:off x="2695" y="3562"/>
                <a:ext cx="212" cy="252"/>
                <a:chOff x="2695" y="3562"/>
                <a:chExt cx="212" cy="252"/>
              </a:xfrm>
              <a:grpFill/>
            </xdr:grpSpPr>
            <xdr:sp macro="" textlink="">
              <xdr:nvSpPr>
                <xdr:cNvPr id="187" name="Arc 54"/>
                <xdr:cNvSpPr>
                  <a:spLocks/>
                </xdr:cNvSpPr>
              </xdr:nvSpPr>
              <xdr:spPr bwMode="auto">
                <a:xfrm>
                  <a:off x="2695" y="3562"/>
                  <a:ext cx="142" cy="252"/>
                </a:xfrm>
                <a:custGeom>
                  <a:avLst/>
                  <a:gdLst>
                    <a:gd name="T0" fmla="*/ 113 w 27936"/>
                    <a:gd name="T1" fmla="*/ 252 h 43200"/>
                    <a:gd name="T2" fmla="*/ 142 w 27936"/>
                    <a:gd name="T3" fmla="*/ 6 h 43200"/>
                    <a:gd name="T4" fmla="*/ 110 w 27936"/>
                    <a:gd name="T5" fmla="*/ 126 h 43200"/>
                    <a:gd name="T6" fmla="*/ 0 60000 65536"/>
                    <a:gd name="T7" fmla="*/ 0 60000 65536"/>
                    <a:gd name="T8" fmla="*/ 0 60000 65536"/>
                    <a:gd name="T9" fmla="*/ 0 w 27936"/>
                    <a:gd name="T10" fmla="*/ 0 h 43200"/>
                    <a:gd name="T11" fmla="*/ 27936 w 27936"/>
                    <a:gd name="T12" fmla="*/ 43200 h 43200"/>
                  </a:gdLst>
                  <a:ahLst/>
                  <a:cxnLst>
                    <a:cxn ang="T6">
                      <a:pos x="T0" y="T1"/>
                    </a:cxn>
                    <a:cxn ang="T7">
                      <a:pos x="T2" y="T3"/>
                    </a:cxn>
                    <a:cxn ang="T8">
                      <a:pos x="T4" y="T5"/>
                    </a:cxn>
                  </a:cxnLst>
                  <a:rect l="T9" t="T10" r="T11" b="T12"/>
                  <a:pathLst>
                    <a:path w="27936" h="43200" fill="none" extrusionOk="0">
                      <a:moveTo>
                        <a:pt x="22191" y="43191"/>
                      </a:moveTo>
                      <a:cubicBezTo>
                        <a:pt x="21994" y="43197"/>
                        <a:pt x="21797" y="43199"/>
                        <a:pt x="21600" y="43200"/>
                      </a:cubicBezTo>
                      <a:cubicBezTo>
                        <a:pt x="9670" y="43200"/>
                        <a:pt x="0" y="33529"/>
                        <a:pt x="0" y="21600"/>
                      </a:cubicBezTo>
                      <a:cubicBezTo>
                        <a:pt x="0" y="9670"/>
                        <a:pt x="9670" y="0"/>
                        <a:pt x="21600" y="0"/>
                      </a:cubicBezTo>
                      <a:cubicBezTo>
                        <a:pt x="23747" y="-1"/>
                        <a:pt x="25882" y="320"/>
                        <a:pt x="27935" y="950"/>
                      </a:cubicBezTo>
                    </a:path>
                    <a:path w="27936" h="43200" stroke="0" extrusionOk="0">
                      <a:moveTo>
                        <a:pt x="22191" y="43191"/>
                      </a:moveTo>
                      <a:cubicBezTo>
                        <a:pt x="21994" y="43197"/>
                        <a:pt x="21797" y="43199"/>
                        <a:pt x="21600" y="43200"/>
                      </a:cubicBezTo>
                      <a:cubicBezTo>
                        <a:pt x="9670" y="43200"/>
                        <a:pt x="0" y="33529"/>
                        <a:pt x="0" y="21600"/>
                      </a:cubicBezTo>
                      <a:cubicBezTo>
                        <a:pt x="0" y="9670"/>
                        <a:pt x="9670" y="0"/>
                        <a:pt x="21600" y="0"/>
                      </a:cubicBezTo>
                      <a:cubicBezTo>
                        <a:pt x="23747" y="-1"/>
                        <a:pt x="25882" y="320"/>
                        <a:pt x="27935" y="950"/>
                      </a:cubicBezTo>
                      <a:lnTo>
                        <a:pt x="21600" y="21600"/>
                      </a:lnTo>
                      <a:close/>
                    </a:path>
                  </a:pathLst>
                </a:custGeom>
                <a:grpFill/>
                <a:ln w="9525">
                  <a:noFill/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l-GR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9pPr>
                </a:lstStyle>
                <a:p>
                  <a:endParaRPr lang="hr-HR"/>
                </a:p>
              </xdr:txBody>
            </xdr:sp>
            <xdr:grpSp>
              <xdr:nvGrpSpPr>
                <xdr:cNvPr id="188" name="Group 55"/>
                <xdr:cNvGrpSpPr>
                  <a:grpSpLocks/>
                </xdr:cNvGrpSpPr>
              </xdr:nvGrpSpPr>
              <xdr:grpSpPr bwMode="auto">
                <a:xfrm>
                  <a:off x="2734" y="3566"/>
                  <a:ext cx="173" cy="248"/>
                  <a:chOff x="2734" y="3566"/>
                  <a:chExt cx="173" cy="248"/>
                </a:xfrm>
                <a:grpFill/>
              </xdr:grpSpPr>
              <xdr:sp macro="" textlink="">
                <xdr:nvSpPr>
                  <xdr:cNvPr id="189" name="Oval 56"/>
                  <xdr:cNvSpPr>
                    <a:spLocks noChangeArrowheads="1"/>
                  </xdr:cNvSpPr>
                </xdr:nvSpPr>
                <xdr:spPr bwMode="auto">
                  <a:xfrm>
                    <a:off x="2734" y="3566"/>
                    <a:ext cx="173" cy="248"/>
                  </a:xfrm>
                  <a:prstGeom prst="ellipse">
                    <a:avLst/>
                  </a:pr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190" name="Oval 57"/>
                  <xdr:cNvSpPr>
                    <a:spLocks noChangeArrowheads="1"/>
                  </xdr:cNvSpPr>
                </xdr:nvSpPr>
                <xdr:spPr bwMode="auto">
                  <a:xfrm>
                    <a:off x="2745" y="3577"/>
                    <a:ext cx="153" cy="228"/>
                  </a:xfrm>
                  <a:prstGeom prst="ellipse">
                    <a:avLst/>
                  </a:pr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191" name="Oval 58"/>
                  <xdr:cNvSpPr>
                    <a:spLocks noChangeArrowheads="1"/>
                  </xdr:cNvSpPr>
                </xdr:nvSpPr>
                <xdr:spPr bwMode="auto">
                  <a:xfrm>
                    <a:off x="2778" y="3614"/>
                    <a:ext cx="95" cy="156"/>
                  </a:xfrm>
                  <a:prstGeom prst="ellipse">
                    <a:avLst/>
                  </a:prstGeom>
                  <a:grpFill/>
                  <a:ln w="7938">
                    <a:solidFill>
                      <a:srgbClr val="A0A0A0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192" name="Oval 59"/>
                  <xdr:cNvSpPr>
                    <a:spLocks noChangeArrowheads="1"/>
                  </xdr:cNvSpPr>
                </xdr:nvSpPr>
                <xdr:spPr bwMode="auto">
                  <a:xfrm>
                    <a:off x="2785" y="3628"/>
                    <a:ext cx="65" cy="118"/>
                  </a:xfrm>
                  <a:prstGeom prst="ellipse">
                    <a:avLst/>
                  </a:prstGeom>
                  <a:grpFill/>
                  <a:ln w="4763">
                    <a:solidFill>
                      <a:srgbClr val="808080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grpSp>
                <xdr:nvGrpSpPr>
                  <xdr:cNvPr id="193" name="Group 60"/>
                  <xdr:cNvGrpSpPr>
                    <a:grpSpLocks/>
                  </xdr:cNvGrpSpPr>
                </xdr:nvGrpSpPr>
                <xdr:grpSpPr bwMode="auto">
                  <a:xfrm>
                    <a:off x="2807" y="3673"/>
                    <a:ext cx="22" cy="35"/>
                    <a:chOff x="2807" y="3673"/>
                    <a:chExt cx="22" cy="35"/>
                  </a:xfrm>
                  <a:grpFill/>
                </xdr:grpSpPr>
                <xdr:sp macro="" textlink="">
                  <xdr:nvSpPr>
                    <xdr:cNvPr id="194" name="Oval 61"/>
                    <xdr:cNvSpPr>
                      <a:spLocks noChangeArrowheads="1"/>
                    </xdr:cNvSpPr>
                  </xdr:nvSpPr>
                  <xdr:spPr bwMode="auto">
                    <a:xfrm>
                      <a:off x="2807" y="3674"/>
                      <a:ext cx="19" cy="34"/>
                    </a:xfrm>
                    <a:prstGeom prst="ellipse">
                      <a:avLst/>
                    </a:prstGeom>
                    <a:grpFill/>
                    <a:ln w="9525">
                      <a:noFill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195" name="Oval 62"/>
                    <xdr:cNvSpPr>
                      <a:spLocks noChangeArrowheads="1"/>
                    </xdr:cNvSpPr>
                  </xdr:nvSpPr>
                  <xdr:spPr bwMode="auto">
                    <a:xfrm>
                      <a:off x="2811" y="3673"/>
                      <a:ext cx="18" cy="35"/>
                    </a:xfrm>
                    <a:prstGeom prst="ellipse">
                      <a:avLst/>
                    </a:prstGeom>
                    <a:grpFill/>
                    <a:ln w="9525">
                      <a:noFill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</xdr:grpSp>
            </xdr:grpSp>
          </xdr:grpSp>
        </xdr:grpSp>
      </xdr:grpSp>
      <xdr:grpSp>
        <xdr:nvGrpSpPr>
          <xdr:cNvPr id="112" name="Group 63"/>
          <xdr:cNvGrpSpPr>
            <a:grpSpLocks/>
          </xdr:cNvGrpSpPr>
        </xdr:nvGrpSpPr>
        <xdr:grpSpPr bwMode="auto">
          <a:xfrm>
            <a:off x="1218" y="3264"/>
            <a:ext cx="1783" cy="591"/>
            <a:chOff x="1218" y="3264"/>
            <a:chExt cx="1783" cy="591"/>
          </a:xfrm>
          <a:grpFill/>
        </xdr:grpSpPr>
        <xdr:grpSp>
          <xdr:nvGrpSpPr>
            <xdr:cNvPr id="131" name="Group 64"/>
            <xdr:cNvGrpSpPr>
              <a:grpSpLocks/>
            </xdr:cNvGrpSpPr>
          </xdr:nvGrpSpPr>
          <xdr:grpSpPr bwMode="auto">
            <a:xfrm>
              <a:off x="1218" y="3264"/>
              <a:ext cx="1783" cy="591"/>
              <a:chOff x="1218" y="3264"/>
              <a:chExt cx="1783" cy="591"/>
            </a:xfrm>
            <a:grpFill/>
          </xdr:grpSpPr>
          <xdr:grpSp>
            <xdr:nvGrpSpPr>
              <xdr:cNvPr id="153" name="Group 65"/>
              <xdr:cNvGrpSpPr>
                <a:grpSpLocks/>
              </xdr:cNvGrpSpPr>
            </xdr:nvGrpSpPr>
            <xdr:grpSpPr bwMode="auto">
              <a:xfrm>
                <a:off x="1218" y="3264"/>
                <a:ext cx="1783" cy="591"/>
                <a:chOff x="1218" y="3264"/>
                <a:chExt cx="1783" cy="591"/>
              </a:xfrm>
              <a:grpFill/>
            </xdr:grpSpPr>
            <xdr:sp macro="" textlink="">
              <xdr:nvSpPr>
                <xdr:cNvPr id="177" name="Freeform 66"/>
                <xdr:cNvSpPr>
                  <a:spLocks/>
                </xdr:cNvSpPr>
              </xdr:nvSpPr>
              <xdr:spPr bwMode="auto">
                <a:xfrm>
                  <a:off x="1775" y="3294"/>
                  <a:ext cx="206" cy="166"/>
                </a:xfrm>
                <a:custGeom>
                  <a:avLst/>
                  <a:gdLst>
                    <a:gd name="T0" fmla="*/ 772 w 828"/>
                    <a:gd name="T1" fmla="*/ 17 h 665"/>
                    <a:gd name="T2" fmla="*/ 0 w 828"/>
                    <a:gd name="T3" fmla="*/ 649 h 665"/>
                    <a:gd name="T4" fmla="*/ 34 w 828"/>
                    <a:gd name="T5" fmla="*/ 665 h 665"/>
                    <a:gd name="T6" fmla="*/ 93 w 828"/>
                    <a:gd name="T7" fmla="*/ 665 h 665"/>
                    <a:gd name="T8" fmla="*/ 828 w 828"/>
                    <a:gd name="T9" fmla="*/ 0 h 665"/>
                    <a:gd name="T10" fmla="*/ 772 w 828"/>
                    <a:gd name="T11" fmla="*/ 17 h 665"/>
                    <a:gd name="T12" fmla="*/ 0 60000 65536"/>
                    <a:gd name="T13" fmla="*/ 0 60000 65536"/>
                    <a:gd name="T14" fmla="*/ 0 60000 65536"/>
                    <a:gd name="T15" fmla="*/ 0 60000 65536"/>
                    <a:gd name="T16" fmla="*/ 0 60000 65536"/>
                    <a:gd name="T17" fmla="*/ 0 60000 65536"/>
                    <a:gd name="T18" fmla="*/ 0 w 828"/>
                    <a:gd name="T19" fmla="*/ 0 h 665"/>
                    <a:gd name="T20" fmla="*/ 828 w 828"/>
                    <a:gd name="T21" fmla="*/ 665 h 665"/>
                  </a:gdLst>
                  <a:ahLst/>
                  <a:cxnLst>
                    <a:cxn ang="T12">
                      <a:pos x="T0" y="T1"/>
                    </a:cxn>
                    <a:cxn ang="T13">
                      <a:pos x="T2" y="T3"/>
                    </a:cxn>
                    <a:cxn ang="T14">
                      <a:pos x="T4" y="T5"/>
                    </a:cxn>
                    <a:cxn ang="T15">
                      <a:pos x="T6" y="T7"/>
                    </a:cxn>
                    <a:cxn ang="T16">
                      <a:pos x="T8" y="T9"/>
                    </a:cxn>
                    <a:cxn ang="T17">
                      <a:pos x="T10" y="T11"/>
                    </a:cxn>
                  </a:cxnLst>
                  <a:rect l="T18" t="T19" r="T20" b="T21"/>
                  <a:pathLst>
                    <a:path w="828" h="665">
                      <a:moveTo>
                        <a:pt x="772" y="17"/>
                      </a:moveTo>
                      <a:lnTo>
                        <a:pt x="0" y="649"/>
                      </a:lnTo>
                      <a:lnTo>
                        <a:pt x="34" y="665"/>
                      </a:lnTo>
                      <a:lnTo>
                        <a:pt x="93" y="665"/>
                      </a:lnTo>
                      <a:lnTo>
                        <a:pt x="828" y="0"/>
                      </a:lnTo>
                      <a:lnTo>
                        <a:pt x="772" y="17"/>
                      </a:lnTo>
                      <a:close/>
                    </a:path>
                  </a:pathLst>
                </a:custGeom>
                <a:grpFill/>
                <a:ln w="9525">
                  <a:noFill/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l-GR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9pPr>
                </a:lstStyle>
                <a:p>
                  <a:endParaRPr lang="hr-HR"/>
                </a:p>
              </xdr:txBody>
            </xdr:sp>
            <xdr:grpSp>
              <xdr:nvGrpSpPr>
                <xdr:cNvPr id="178" name="Group 67"/>
                <xdr:cNvGrpSpPr>
                  <a:grpSpLocks/>
                </xdr:cNvGrpSpPr>
              </xdr:nvGrpSpPr>
              <xdr:grpSpPr bwMode="auto">
                <a:xfrm>
                  <a:off x="1218" y="3264"/>
                  <a:ext cx="1783" cy="591"/>
                  <a:chOff x="1218" y="3264"/>
                  <a:chExt cx="1783" cy="591"/>
                </a:xfrm>
                <a:grpFill/>
              </xdr:grpSpPr>
              <xdr:sp macro="" textlink="">
                <xdr:nvSpPr>
                  <xdr:cNvPr id="179" name="Freeform 68"/>
                  <xdr:cNvSpPr>
                    <a:spLocks/>
                  </xdr:cNvSpPr>
                </xdr:nvSpPr>
                <xdr:spPr bwMode="auto">
                  <a:xfrm>
                    <a:off x="1220" y="3264"/>
                    <a:ext cx="1781" cy="588"/>
                  </a:xfrm>
                  <a:custGeom>
                    <a:avLst/>
                    <a:gdLst>
                      <a:gd name="T0" fmla="*/ 22 w 7126"/>
                      <a:gd name="T1" fmla="*/ 1314 h 2352"/>
                      <a:gd name="T2" fmla="*/ 334 w 7126"/>
                      <a:gd name="T3" fmla="*/ 1181 h 2352"/>
                      <a:gd name="T4" fmla="*/ 891 w 7126"/>
                      <a:gd name="T5" fmla="*/ 1001 h 2352"/>
                      <a:gd name="T6" fmla="*/ 1391 w 7126"/>
                      <a:gd name="T7" fmla="*/ 891 h 2352"/>
                      <a:gd name="T8" fmla="*/ 1940 w 7126"/>
                      <a:gd name="T9" fmla="*/ 796 h 2352"/>
                      <a:gd name="T10" fmla="*/ 2185 w 7126"/>
                      <a:gd name="T11" fmla="*/ 757 h 2352"/>
                      <a:gd name="T12" fmla="*/ 3267 w 7126"/>
                      <a:gd name="T13" fmla="*/ 825 h 2352"/>
                      <a:gd name="T14" fmla="*/ 3722 w 7126"/>
                      <a:gd name="T15" fmla="*/ 870 h 2352"/>
                      <a:gd name="T16" fmla="*/ 3972 w 7126"/>
                      <a:gd name="T17" fmla="*/ 862 h 2352"/>
                      <a:gd name="T18" fmla="*/ 4240 w 7126"/>
                      <a:gd name="T19" fmla="*/ 332 h 2352"/>
                      <a:gd name="T20" fmla="*/ 4245 w 7126"/>
                      <a:gd name="T21" fmla="*/ 193 h 2352"/>
                      <a:gd name="T22" fmla="*/ 3859 w 7126"/>
                      <a:gd name="T23" fmla="*/ 107 h 2352"/>
                      <a:gd name="T24" fmla="*/ 3193 w 7126"/>
                      <a:gd name="T25" fmla="*/ 111 h 2352"/>
                      <a:gd name="T26" fmla="*/ 3072 w 7126"/>
                      <a:gd name="T27" fmla="*/ 103 h 2352"/>
                      <a:gd name="T28" fmla="*/ 3534 w 7126"/>
                      <a:gd name="T29" fmla="*/ 37 h 2352"/>
                      <a:gd name="T30" fmla="*/ 4029 w 7126"/>
                      <a:gd name="T31" fmla="*/ 1 h 2352"/>
                      <a:gd name="T32" fmla="*/ 4472 w 7126"/>
                      <a:gd name="T33" fmla="*/ 209 h 2352"/>
                      <a:gd name="T34" fmla="*/ 4348 w 7126"/>
                      <a:gd name="T35" fmla="*/ 316 h 2352"/>
                      <a:gd name="T36" fmla="*/ 4121 w 7126"/>
                      <a:gd name="T37" fmla="*/ 842 h 2352"/>
                      <a:gd name="T38" fmla="*/ 4167 w 7126"/>
                      <a:gd name="T39" fmla="*/ 908 h 2352"/>
                      <a:gd name="T40" fmla="*/ 6011 w 7126"/>
                      <a:gd name="T41" fmla="*/ 728 h 2352"/>
                      <a:gd name="T42" fmla="*/ 6052 w 7126"/>
                      <a:gd name="T43" fmla="*/ 596 h 2352"/>
                      <a:gd name="T44" fmla="*/ 5858 w 7126"/>
                      <a:gd name="T45" fmla="*/ 348 h 2352"/>
                      <a:gd name="T46" fmla="*/ 5629 w 7126"/>
                      <a:gd name="T47" fmla="*/ 176 h 2352"/>
                      <a:gd name="T48" fmla="*/ 4911 w 7126"/>
                      <a:gd name="T49" fmla="*/ 166 h 2352"/>
                      <a:gd name="T50" fmla="*/ 4331 w 7126"/>
                      <a:gd name="T51" fmla="*/ 0 h 2352"/>
                      <a:gd name="T52" fmla="*/ 4804 w 7126"/>
                      <a:gd name="T53" fmla="*/ 8 h 2352"/>
                      <a:gd name="T54" fmla="*/ 5270 w 7126"/>
                      <a:gd name="T55" fmla="*/ 30 h 2352"/>
                      <a:gd name="T56" fmla="*/ 5597 w 7126"/>
                      <a:gd name="T57" fmla="*/ 70 h 2352"/>
                      <a:gd name="T58" fmla="*/ 5737 w 7126"/>
                      <a:gd name="T59" fmla="*/ 119 h 2352"/>
                      <a:gd name="T60" fmla="*/ 6157 w 7126"/>
                      <a:gd name="T61" fmla="*/ 555 h 2352"/>
                      <a:gd name="T62" fmla="*/ 6297 w 7126"/>
                      <a:gd name="T63" fmla="*/ 682 h 2352"/>
                      <a:gd name="T64" fmla="*/ 6488 w 7126"/>
                      <a:gd name="T65" fmla="*/ 711 h 2352"/>
                      <a:gd name="T66" fmla="*/ 6691 w 7126"/>
                      <a:gd name="T67" fmla="*/ 736 h 2352"/>
                      <a:gd name="T68" fmla="*/ 6970 w 7126"/>
                      <a:gd name="T69" fmla="*/ 796 h 2352"/>
                      <a:gd name="T70" fmla="*/ 7085 w 7126"/>
                      <a:gd name="T71" fmla="*/ 862 h 2352"/>
                      <a:gd name="T72" fmla="*/ 7079 w 7126"/>
                      <a:gd name="T73" fmla="*/ 1181 h 2352"/>
                      <a:gd name="T74" fmla="*/ 6883 w 7126"/>
                      <a:gd name="T75" fmla="*/ 1614 h 2352"/>
                      <a:gd name="T76" fmla="*/ 6779 w 7126"/>
                      <a:gd name="T77" fmla="*/ 1563 h 2352"/>
                      <a:gd name="T78" fmla="*/ 6730 w 7126"/>
                      <a:gd name="T79" fmla="*/ 1339 h 2352"/>
                      <a:gd name="T80" fmla="*/ 6562 w 7126"/>
                      <a:gd name="T81" fmla="*/ 1208 h 2352"/>
                      <a:gd name="T82" fmla="*/ 6365 w 7126"/>
                      <a:gd name="T83" fmla="*/ 1247 h 2352"/>
                      <a:gd name="T84" fmla="*/ 6244 w 7126"/>
                      <a:gd name="T85" fmla="*/ 1353 h 2352"/>
                      <a:gd name="T86" fmla="*/ 6146 w 7126"/>
                      <a:gd name="T87" fmla="*/ 1523 h 2352"/>
                      <a:gd name="T88" fmla="*/ 6047 w 7126"/>
                      <a:gd name="T89" fmla="*/ 1745 h 2352"/>
                      <a:gd name="T90" fmla="*/ 3573 w 7126"/>
                      <a:gd name="T91" fmla="*/ 2194 h 2352"/>
                      <a:gd name="T92" fmla="*/ 3566 w 7126"/>
                      <a:gd name="T93" fmla="*/ 1929 h 2352"/>
                      <a:gd name="T94" fmla="*/ 3506 w 7126"/>
                      <a:gd name="T95" fmla="*/ 1703 h 2352"/>
                      <a:gd name="T96" fmla="*/ 3383 w 7126"/>
                      <a:gd name="T97" fmla="*/ 1539 h 2352"/>
                      <a:gd name="T98" fmla="*/ 3193 w 7126"/>
                      <a:gd name="T99" fmla="*/ 1457 h 2352"/>
                      <a:gd name="T100" fmla="*/ 2970 w 7126"/>
                      <a:gd name="T101" fmla="*/ 1470 h 2352"/>
                      <a:gd name="T102" fmla="*/ 2733 w 7126"/>
                      <a:gd name="T103" fmla="*/ 1574 h 2352"/>
                      <a:gd name="T104" fmla="*/ 2558 w 7126"/>
                      <a:gd name="T105" fmla="*/ 1745 h 2352"/>
                      <a:gd name="T106" fmla="*/ 2414 w 7126"/>
                      <a:gd name="T107" fmla="*/ 1997 h 2352"/>
                      <a:gd name="T108" fmla="*/ 2313 w 7126"/>
                      <a:gd name="T109" fmla="*/ 2263 h 2352"/>
                      <a:gd name="T110" fmla="*/ 2168 w 7126"/>
                      <a:gd name="T111" fmla="*/ 2335 h 2352"/>
                      <a:gd name="T112" fmla="*/ 1682 w 7126"/>
                      <a:gd name="T113" fmla="*/ 1988 h 2352"/>
                      <a:gd name="T114" fmla="*/ 1216 w 7126"/>
                      <a:gd name="T115" fmla="*/ 1678 h 2352"/>
                      <a:gd name="T116" fmla="*/ 902 w 7126"/>
                      <a:gd name="T117" fmla="*/ 1645 h 2352"/>
                      <a:gd name="T118" fmla="*/ 484 w 7126"/>
                      <a:gd name="T119" fmla="*/ 1568 h 2352"/>
                      <a:gd name="T120" fmla="*/ 183 w 7126"/>
                      <a:gd name="T121" fmla="*/ 1475 h 2352"/>
                      <a:gd name="T122" fmla="*/ 26 w 7126"/>
                      <a:gd name="T123" fmla="*/ 1400 h 2352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w 7126"/>
                      <a:gd name="T187" fmla="*/ 0 h 2352"/>
                      <a:gd name="T188" fmla="*/ 7126 w 7126"/>
                      <a:gd name="T189" fmla="*/ 2352 h 2352"/>
                    </a:gdLst>
                    <a:ahLst/>
                    <a:cxnLst>
                      <a:cxn ang="T124">
                        <a:pos x="T0" y="T1"/>
                      </a:cxn>
                      <a:cxn ang="T125">
                        <a:pos x="T2" y="T3"/>
                      </a:cxn>
                      <a:cxn ang="T126">
                        <a:pos x="T4" y="T5"/>
                      </a:cxn>
                      <a:cxn ang="T127">
                        <a:pos x="T6" y="T7"/>
                      </a:cxn>
                      <a:cxn ang="T128">
                        <a:pos x="T8" y="T9"/>
                      </a:cxn>
                      <a:cxn ang="T129">
                        <a:pos x="T10" y="T11"/>
                      </a:cxn>
                      <a:cxn ang="T130">
                        <a:pos x="T12" y="T13"/>
                      </a:cxn>
                      <a:cxn ang="T131">
                        <a:pos x="T14" y="T15"/>
                      </a:cxn>
                      <a:cxn ang="T132">
                        <a:pos x="T16" y="T17"/>
                      </a:cxn>
                      <a:cxn ang="T133">
                        <a:pos x="T18" y="T19"/>
                      </a:cxn>
                      <a:cxn ang="T134">
                        <a:pos x="T20" y="T21"/>
                      </a:cxn>
                      <a:cxn ang="T135">
                        <a:pos x="T22" y="T23"/>
                      </a:cxn>
                      <a:cxn ang="T136">
                        <a:pos x="T24" y="T25"/>
                      </a:cxn>
                      <a:cxn ang="T137">
                        <a:pos x="T26" y="T27"/>
                      </a:cxn>
                      <a:cxn ang="T138">
                        <a:pos x="T28" y="T29"/>
                      </a:cxn>
                      <a:cxn ang="T139">
                        <a:pos x="T30" y="T31"/>
                      </a:cxn>
                      <a:cxn ang="T140">
                        <a:pos x="T32" y="T33"/>
                      </a:cxn>
                      <a:cxn ang="T141">
                        <a:pos x="T34" y="T35"/>
                      </a:cxn>
                      <a:cxn ang="T142">
                        <a:pos x="T36" y="T37"/>
                      </a:cxn>
                      <a:cxn ang="T143">
                        <a:pos x="T38" y="T39"/>
                      </a:cxn>
                      <a:cxn ang="T144">
                        <a:pos x="T40" y="T41"/>
                      </a:cxn>
                      <a:cxn ang="T145">
                        <a:pos x="T42" y="T43"/>
                      </a:cxn>
                      <a:cxn ang="T146">
                        <a:pos x="T44" y="T45"/>
                      </a:cxn>
                      <a:cxn ang="T147">
                        <a:pos x="T46" y="T47"/>
                      </a:cxn>
                      <a:cxn ang="T148">
                        <a:pos x="T48" y="T49"/>
                      </a:cxn>
                      <a:cxn ang="T149">
                        <a:pos x="T50" y="T51"/>
                      </a:cxn>
                      <a:cxn ang="T150">
                        <a:pos x="T52" y="T53"/>
                      </a:cxn>
                      <a:cxn ang="T151">
                        <a:pos x="T54" y="T55"/>
                      </a:cxn>
                      <a:cxn ang="T152">
                        <a:pos x="T56" y="T57"/>
                      </a:cxn>
                      <a:cxn ang="T153">
                        <a:pos x="T58" y="T59"/>
                      </a:cxn>
                      <a:cxn ang="T154">
                        <a:pos x="T60" y="T61"/>
                      </a:cxn>
                      <a:cxn ang="T155">
                        <a:pos x="T62" y="T63"/>
                      </a:cxn>
                      <a:cxn ang="T156">
                        <a:pos x="T64" y="T65"/>
                      </a:cxn>
                      <a:cxn ang="T157">
                        <a:pos x="T66" y="T67"/>
                      </a:cxn>
                      <a:cxn ang="T158">
                        <a:pos x="T68" y="T69"/>
                      </a:cxn>
                      <a:cxn ang="T159">
                        <a:pos x="T70" y="T71"/>
                      </a:cxn>
                      <a:cxn ang="T160">
                        <a:pos x="T72" y="T73"/>
                      </a:cxn>
                      <a:cxn ang="T161">
                        <a:pos x="T74" y="T75"/>
                      </a:cxn>
                      <a:cxn ang="T162">
                        <a:pos x="T76" y="T77"/>
                      </a:cxn>
                      <a:cxn ang="T163">
                        <a:pos x="T78" y="T79"/>
                      </a:cxn>
                      <a:cxn ang="T164">
                        <a:pos x="T80" y="T81"/>
                      </a:cxn>
                      <a:cxn ang="T165">
                        <a:pos x="T82" y="T83"/>
                      </a:cxn>
                      <a:cxn ang="T166">
                        <a:pos x="T84" y="T85"/>
                      </a:cxn>
                      <a:cxn ang="T167">
                        <a:pos x="T86" y="T87"/>
                      </a:cxn>
                      <a:cxn ang="T168">
                        <a:pos x="T88" y="T89"/>
                      </a:cxn>
                      <a:cxn ang="T169">
                        <a:pos x="T90" y="T91"/>
                      </a:cxn>
                      <a:cxn ang="T170">
                        <a:pos x="T92" y="T93"/>
                      </a:cxn>
                      <a:cxn ang="T171">
                        <a:pos x="T94" y="T95"/>
                      </a:cxn>
                      <a:cxn ang="T172">
                        <a:pos x="T96" y="T97"/>
                      </a:cxn>
                      <a:cxn ang="T173">
                        <a:pos x="T98" y="T99"/>
                      </a:cxn>
                      <a:cxn ang="T174">
                        <a:pos x="T100" y="T101"/>
                      </a:cxn>
                      <a:cxn ang="T175">
                        <a:pos x="T102" y="T103"/>
                      </a:cxn>
                      <a:cxn ang="T176">
                        <a:pos x="T104" y="T105"/>
                      </a:cxn>
                      <a:cxn ang="T177">
                        <a:pos x="T106" y="T107"/>
                      </a:cxn>
                      <a:cxn ang="T178">
                        <a:pos x="T108" y="T109"/>
                      </a:cxn>
                      <a:cxn ang="T179">
                        <a:pos x="T110" y="T111"/>
                      </a:cxn>
                      <a:cxn ang="T180">
                        <a:pos x="T112" y="T113"/>
                      </a:cxn>
                      <a:cxn ang="T181">
                        <a:pos x="T114" y="T115"/>
                      </a:cxn>
                      <a:cxn ang="T182">
                        <a:pos x="T116" y="T117"/>
                      </a:cxn>
                      <a:cxn ang="T183">
                        <a:pos x="T118" y="T119"/>
                      </a:cxn>
                      <a:cxn ang="T184">
                        <a:pos x="T120" y="T121"/>
                      </a:cxn>
                      <a:cxn ang="T185">
                        <a:pos x="T122" y="T123"/>
                      </a:cxn>
                    </a:cxnLst>
                    <a:rect l="T186" t="T187" r="T188" b="T189"/>
                    <a:pathLst>
                      <a:path w="7126" h="2352">
                        <a:moveTo>
                          <a:pt x="0" y="1380"/>
                        </a:moveTo>
                        <a:lnTo>
                          <a:pt x="0" y="1359"/>
                        </a:lnTo>
                        <a:lnTo>
                          <a:pt x="2" y="1341"/>
                        </a:lnTo>
                        <a:lnTo>
                          <a:pt x="10" y="1326"/>
                        </a:lnTo>
                        <a:lnTo>
                          <a:pt x="22" y="1314"/>
                        </a:lnTo>
                        <a:lnTo>
                          <a:pt x="43" y="1300"/>
                        </a:lnTo>
                        <a:lnTo>
                          <a:pt x="68" y="1286"/>
                        </a:lnTo>
                        <a:lnTo>
                          <a:pt x="188" y="1233"/>
                        </a:lnTo>
                        <a:lnTo>
                          <a:pt x="269" y="1204"/>
                        </a:lnTo>
                        <a:lnTo>
                          <a:pt x="334" y="1181"/>
                        </a:lnTo>
                        <a:lnTo>
                          <a:pt x="402" y="1156"/>
                        </a:lnTo>
                        <a:lnTo>
                          <a:pt x="466" y="1132"/>
                        </a:lnTo>
                        <a:lnTo>
                          <a:pt x="549" y="1108"/>
                        </a:lnTo>
                        <a:lnTo>
                          <a:pt x="805" y="1028"/>
                        </a:lnTo>
                        <a:lnTo>
                          <a:pt x="891" y="1001"/>
                        </a:lnTo>
                        <a:lnTo>
                          <a:pt x="985" y="977"/>
                        </a:lnTo>
                        <a:lnTo>
                          <a:pt x="1060" y="959"/>
                        </a:lnTo>
                        <a:lnTo>
                          <a:pt x="1134" y="943"/>
                        </a:lnTo>
                        <a:lnTo>
                          <a:pt x="1281" y="912"/>
                        </a:lnTo>
                        <a:lnTo>
                          <a:pt x="1391" y="891"/>
                        </a:lnTo>
                        <a:lnTo>
                          <a:pt x="1515" y="867"/>
                        </a:lnTo>
                        <a:lnTo>
                          <a:pt x="1720" y="833"/>
                        </a:lnTo>
                        <a:lnTo>
                          <a:pt x="1809" y="816"/>
                        </a:lnTo>
                        <a:lnTo>
                          <a:pt x="1890" y="804"/>
                        </a:lnTo>
                        <a:lnTo>
                          <a:pt x="1940" y="796"/>
                        </a:lnTo>
                        <a:lnTo>
                          <a:pt x="1993" y="792"/>
                        </a:lnTo>
                        <a:lnTo>
                          <a:pt x="2037" y="785"/>
                        </a:lnTo>
                        <a:lnTo>
                          <a:pt x="2112" y="777"/>
                        </a:lnTo>
                        <a:lnTo>
                          <a:pt x="2152" y="768"/>
                        </a:lnTo>
                        <a:lnTo>
                          <a:pt x="2185" y="757"/>
                        </a:lnTo>
                        <a:lnTo>
                          <a:pt x="2212" y="750"/>
                        </a:lnTo>
                        <a:lnTo>
                          <a:pt x="2985" y="142"/>
                        </a:lnTo>
                        <a:lnTo>
                          <a:pt x="2243" y="769"/>
                        </a:lnTo>
                        <a:lnTo>
                          <a:pt x="3152" y="812"/>
                        </a:lnTo>
                        <a:lnTo>
                          <a:pt x="3267" y="825"/>
                        </a:lnTo>
                        <a:lnTo>
                          <a:pt x="3390" y="836"/>
                        </a:lnTo>
                        <a:lnTo>
                          <a:pt x="3489" y="842"/>
                        </a:lnTo>
                        <a:lnTo>
                          <a:pt x="3571" y="850"/>
                        </a:lnTo>
                        <a:lnTo>
                          <a:pt x="3656" y="862"/>
                        </a:lnTo>
                        <a:lnTo>
                          <a:pt x="3722" y="870"/>
                        </a:lnTo>
                        <a:lnTo>
                          <a:pt x="3798" y="882"/>
                        </a:lnTo>
                        <a:lnTo>
                          <a:pt x="3863" y="882"/>
                        </a:lnTo>
                        <a:lnTo>
                          <a:pt x="3921" y="882"/>
                        </a:lnTo>
                        <a:lnTo>
                          <a:pt x="3950" y="878"/>
                        </a:lnTo>
                        <a:lnTo>
                          <a:pt x="3972" y="862"/>
                        </a:lnTo>
                        <a:lnTo>
                          <a:pt x="3996" y="841"/>
                        </a:lnTo>
                        <a:lnTo>
                          <a:pt x="4036" y="775"/>
                        </a:lnTo>
                        <a:lnTo>
                          <a:pt x="4186" y="469"/>
                        </a:lnTo>
                        <a:lnTo>
                          <a:pt x="4228" y="364"/>
                        </a:lnTo>
                        <a:lnTo>
                          <a:pt x="4240" y="332"/>
                        </a:lnTo>
                        <a:lnTo>
                          <a:pt x="4254" y="291"/>
                        </a:lnTo>
                        <a:lnTo>
                          <a:pt x="4261" y="261"/>
                        </a:lnTo>
                        <a:lnTo>
                          <a:pt x="4262" y="233"/>
                        </a:lnTo>
                        <a:lnTo>
                          <a:pt x="4257" y="209"/>
                        </a:lnTo>
                        <a:lnTo>
                          <a:pt x="4245" y="193"/>
                        </a:lnTo>
                        <a:lnTo>
                          <a:pt x="4225" y="177"/>
                        </a:lnTo>
                        <a:lnTo>
                          <a:pt x="4180" y="159"/>
                        </a:lnTo>
                        <a:lnTo>
                          <a:pt x="4074" y="135"/>
                        </a:lnTo>
                        <a:lnTo>
                          <a:pt x="3972" y="119"/>
                        </a:lnTo>
                        <a:lnTo>
                          <a:pt x="3859" y="107"/>
                        </a:lnTo>
                        <a:lnTo>
                          <a:pt x="3722" y="101"/>
                        </a:lnTo>
                        <a:lnTo>
                          <a:pt x="3581" y="95"/>
                        </a:lnTo>
                        <a:lnTo>
                          <a:pt x="3398" y="95"/>
                        </a:lnTo>
                        <a:lnTo>
                          <a:pt x="3291" y="103"/>
                        </a:lnTo>
                        <a:lnTo>
                          <a:pt x="3193" y="111"/>
                        </a:lnTo>
                        <a:lnTo>
                          <a:pt x="3109" y="119"/>
                        </a:lnTo>
                        <a:lnTo>
                          <a:pt x="3048" y="126"/>
                        </a:lnTo>
                        <a:lnTo>
                          <a:pt x="2985" y="136"/>
                        </a:lnTo>
                        <a:lnTo>
                          <a:pt x="3031" y="117"/>
                        </a:lnTo>
                        <a:lnTo>
                          <a:pt x="3072" y="103"/>
                        </a:lnTo>
                        <a:lnTo>
                          <a:pt x="3117" y="95"/>
                        </a:lnTo>
                        <a:lnTo>
                          <a:pt x="3177" y="83"/>
                        </a:lnTo>
                        <a:lnTo>
                          <a:pt x="3281" y="68"/>
                        </a:lnTo>
                        <a:lnTo>
                          <a:pt x="3383" y="53"/>
                        </a:lnTo>
                        <a:lnTo>
                          <a:pt x="3534" y="37"/>
                        </a:lnTo>
                        <a:lnTo>
                          <a:pt x="3623" y="30"/>
                        </a:lnTo>
                        <a:lnTo>
                          <a:pt x="3725" y="24"/>
                        </a:lnTo>
                        <a:lnTo>
                          <a:pt x="3824" y="16"/>
                        </a:lnTo>
                        <a:lnTo>
                          <a:pt x="3930" y="8"/>
                        </a:lnTo>
                        <a:lnTo>
                          <a:pt x="4029" y="1"/>
                        </a:lnTo>
                        <a:lnTo>
                          <a:pt x="4145" y="0"/>
                        </a:lnTo>
                        <a:lnTo>
                          <a:pt x="4220" y="0"/>
                        </a:lnTo>
                        <a:lnTo>
                          <a:pt x="4589" y="188"/>
                        </a:lnTo>
                        <a:lnTo>
                          <a:pt x="4531" y="199"/>
                        </a:lnTo>
                        <a:lnTo>
                          <a:pt x="4472" y="209"/>
                        </a:lnTo>
                        <a:lnTo>
                          <a:pt x="4431" y="224"/>
                        </a:lnTo>
                        <a:lnTo>
                          <a:pt x="4400" y="241"/>
                        </a:lnTo>
                        <a:lnTo>
                          <a:pt x="4386" y="258"/>
                        </a:lnTo>
                        <a:lnTo>
                          <a:pt x="4372" y="274"/>
                        </a:lnTo>
                        <a:lnTo>
                          <a:pt x="4348" y="316"/>
                        </a:lnTo>
                        <a:lnTo>
                          <a:pt x="4246" y="523"/>
                        </a:lnTo>
                        <a:lnTo>
                          <a:pt x="4147" y="734"/>
                        </a:lnTo>
                        <a:lnTo>
                          <a:pt x="4133" y="775"/>
                        </a:lnTo>
                        <a:lnTo>
                          <a:pt x="4123" y="812"/>
                        </a:lnTo>
                        <a:lnTo>
                          <a:pt x="4121" y="842"/>
                        </a:lnTo>
                        <a:lnTo>
                          <a:pt x="4121" y="859"/>
                        </a:lnTo>
                        <a:lnTo>
                          <a:pt x="4123" y="882"/>
                        </a:lnTo>
                        <a:lnTo>
                          <a:pt x="4133" y="894"/>
                        </a:lnTo>
                        <a:lnTo>
                          <a:pt x="4146" y="902"/>
                        </a:lnTo>
                        <a:lnTo>
                          <a:pt x="4167" y="908"/>
                        </a:lnTo>
                        <a:lnTo>
                          <a:pt x="4204" y="911"/>
                        </a:lnTo>
                        <a:lnTo>
                          <a:pt x="5913" y="767"/>
                        </a:lnTo>
                        <a:lnTo>
                          <a:pt x="5957" y="757"/>
                        </a:lnTo>
                        <a:lnTo>
                          <a:pt x="5989" y="750"/>
                        </a:lnTo>
                        <a:lnTo>
                          <a:pt x="6011" y="728"/>
                        </a:lnTo>
                        <a:lnTo>
                          <a:pt x="6029" y="710"/>
                        </a:lnTo>
                        <a:lnTo>
                          <a:pt x="6052" y="678"/>
                        </a:lnTo>
                        <a:lnTo>
                          <a:pt x="6058" y="646"/>
                        </a:lnTo>
                        <a:lnTo>
                          <a:pt x="6058" y="621"/>
                        </a:lnTo>
                        <a:lnTo>
                          <a:pt x="6052" y="596"/>
                        </a:lnTo>
                        <a:lnTo>
                          <a:pt x="6039" y="576"/>
                        </a:lnTo>
                        <a:lnTo>
                          <a:pt x="6026" y="555"/>
                        </a:lnTo>
                        <a:lnTo>
                          <a:pt x="5998" y="523"/>
                        </a:lnTo>
                        <a:lnTo>
                          <a:pt x="5953" y="465"/>
                        </a:lnTo>
                        <a:lnTo>
                          <a:pt x="5858" y="348"/>
                        </a:lnTo>
                        <a:lnTo>
                          <a:pt x="5731" y="232"/>
                        </a:lnTo>
                        <a:lnTo>
                          <a:pt x="5708" y="212"/>
                        </a:lnTo>
                        <a:lnTo>
                          <a:pt x="5687" y="199"/>
                        </a:lnTo>
                        <a:lnTo>
                          <a:pt x="5655" y="183"/>
                        </a:lnTo>
                        <a:lnTo>
                          <a:pt x="5629" y="176"/>
                        </a:lnTo>
                        <a:lnTo>
                          <a:pt x="5598" y="167"/>
                        </a:lnTo>
                        <a:lnTo>
                          <a:pt x="5556" y="160"/>
                        </a:lnTo>
                        <a:lnTo>
                          <a:pt x="5507" y="159"/>
                        </a:lnTo>
                        <a:lnTo>
                          <a:pt x="5037" y="159"/>
                        </a:lnTo>
                        <a:lnTo>
                          <a:pt x="4911" y="166"/>
                        </a:lnTo>
                        <a:lnTo>
                          <a:pt x="4796" y="167"/>
                        </a:lnTo>
                        <a:lnTo>
                          <a:pt x="4669" y="181"/>
                        </a:lnTo>
                        <a:lnTo>
                          <a:pt x="4589" y="188"/>
                        </a:lnTo>
                        <a:lnTo>
                          <a:pt x="4220" y="0"/>
                        </a:lnTo>
                        <a:lnTo>
                          <a:pt x="4331" y="0"/>
                        </a:lnTo>
                        <a:lnTo>
                          <a:pt x="4437" y="0"/>
                        </a:lnTo>
                        <a:lnTo>
                          <a:pt x="4538" y="1"/>
                        </a:lnTo>
                        <a:lnTo>
                          <a:pt x="4641" y="3"/>
                        </a:lnTo>
                        <a:lnTo>
                          <a:pt x="4719" y="4"/>
                        </a:lnTo>
                        <a:lnTo>
                          <a:pt x="4804" y="8"/>
                        </a:lnTo>
                        <a:lnTo>
                          <a:pt x="4911" y="12"/>
                        </a:lnTo>
                        <a:lnTo>
                          <a:pt x="5041" y="16"/>
                        </a:lnTo>
                        <a:lnTo>
                          <a:pt x="5134" y="20"/>
                        </a:lnTo>
                        <a:lnTo>
                          <a:pt x="5209" y="25"/>
                        </a:lnTo>
                        <a:lnTo>
                          <a:pt x="5270" y="30"/>
                        </a:lnTo>
                        <a:lnTo>
                          <a:pt x="5327" y="36"/>
                        </a:lnTo>
                        <a:lnTo>
                          <a:pt x="5400" y="44"/>
                        </a:lnTo>
                        <a:lnTo>
                          <a:pt x="5480" y="53"/>
                        </a:lnTo>
                        <a:lnTo>
                          <a:pt x="5541" y="62"/>
                        </a:lnTo>
                        <a:lnTo>
                          <a:pt x="5597" y="70"/>
                        </a:lnTo>
                        <a:lnTo>
                          <a:pt x="5649" y="82"/>
                        </a:lnTo>
                        <a:lnTo>
                          <a:pt x="5672" y="90"/>
                        </a:lnTo>
                        <a:lnTo>
                          <a:pt x="5698" y="95"/>
                        </a:lnTo>
                        <a:lnTo>
                          <a:pt x="5721" y="109"/>
                        </a:lnTo>
                        <a:lnTo>
                          <a:pt x="5737" y="119"/>
                        </a:lnTo>
                        <a:lnTo>
                          <a:pt x="5755" y="130"/>
                        </a:lnTo>
                        <a:lnTo>
                          <a:pt x="5772" y="146"/>
                        </a:lnTo>
                        <a:lnTo>
                          <a:pt x="5789" y="159"/>
                        </a:lnTo>
                        <a:lnTo>
                          <a:pt x="5907" y="267"/>
                        </a:lnTo>
                        <a:lnTo>
                          <a:pt x="6157" y="555"/>
                        </a:lnTo>
                        <a:lnTo>
                          <a:pt x="6190" y="593"/>
                        </a:lnTo>
                        <a:lnTo>
                          <a:pt x="6221" y="626"/>
                        </a:lnTo>
                        <a:lnTo>
                          <a:pt x="6244" y="646"/>
                        </a:lnTo>
                        <a:lnTo>
                          <a:pt x="6272" y="669"/>
                        </a:lnTo>
                        <a:lnTo>
                          <a:pt x="6297" y="682"/>
                        </a:lnTo>
                        <a:lnTo>
                          <a:pt x="6320" y="693"/>
                        </a:lnTo>
                        <a:lnTo>
                          <a:pt x="6352" y="699"/>
                        </a:lnTo>
                        <a:lnTo>
                          <a:pt x="6397" y="704"/>
                        </a:lnTo>
                        <a:lnTo>
                          <a:pt x="6455" y="710"/>
                        </a:lnTo>
                        <a:lnTo>
                          <a:pt x="6488" y="711"/>
                        </a:lnTo>
                        <a:lnTo>
                          <a:pt x="6529" y="715"/>
                        </a:lnTo>
                        <a:lnTo>
                          <a:pt x="6581" y="720"/>
                        </a:lnTo>
                        <a:lnTo>
                          <a:pt x="6610" y="722"/>
                        </a:lnTo>
                        <a:lnTo>
                          <a:pt x="6644" y="727"/>
                        </a:lnTo>
                        <a:lnTo>
                          <a:pt x="6691" y="736"/>
                        </a:lnTo>
                        <a:lnTo>
                          <a:pt x="6745" y="743"/>
                        </a:lnTo>
                        <a:lnTo>
                          <a:pt x="6794" y="753"/>
                        </a:lnTo>
                        <a:lnTo>
                          <a:pt x="6865" y="767"/>
                        </a:lnTo>
                        <a:lnTo>
                          <a:pt x="6938" y="784"/>
                        </a:lnTo>
                        <a:lnTo>
                          <a:pt x="6970" y="796"/>
                        </a:lnTo>
                        <a:lnTo>
                          <a:pt x="6996" y="809"/>
                        </a:lnTo>
                        <a:lnTo>
                          <a:pt x="7022" y="821"/>
                        </a:lnTo>
                        <a:lnTo>
                          <a:pt x="7047" y="842"/>
                        </a:lnTo>
                        <a:lnTo>
                          <a:pt x="7067" y="853"/>
                        </a:lnTo>
                        <a:lnTo>
                          <a:pt x="7085" y="862"/>
                        </a:lnTo>
                        <a:lnTo>
                          <a:pt x="7126" y="1016"/>
                        </a:lnTo>
                        <a:lnTo>
                          <a:pt x="7104" y="1070"/>
                        </a:lnTo>
                        <a:lnTo>
                          <a:pt x="7093" y="1106"/>
                        </a:lnTo>
                        <a:lnTo>
                          <a:pt x="7084" y="1139"/>
                        </a:lnTo>
                        <a:lnTo>
                          <a:pt x="7079" y="1181"/>
                        </a:lnTo>
                        <a:lnTo>
                          <a:pt x="7093" y="1228"/>
                        </a:lnTo>
                        <a:lnTo>
                          <a:pt x="6954" y="1500"/>
                        </a:lnTo>
                        <a:lnTo>
                          <a:pt x="6925" y="1561"/>
                        </a:lnTo>
                        <a:lnTo>
                          <a:pt x="6901" y="1596"/>
                        </a:lnTo>
                        <a:lnTo>
                          <a:pt x="6883" y="1614"/>
                        </a:lnTo>
                        <a:lnTo>
                          <a:pt x="6863" y="1629"/>
                        </a:lnTo>
                        <a:lnTo>
                          <a:pt x="6824" y="1654"/>
                        </a:lnTo>
                        <a:lnTo>
                          <a:pt x="6787" y="1670"/>
                        </a:lnTo>
                        <a:lnTo>
                          <a:pt x="6785" y="1604"/>
                        </a:lnTo>
                        <a:lnTo>
                          <a:pt x="6779" y="1563"/>
                        </a:lnTo>
                        <a:lnTo>
                          <a:pt x="6777" y="1515"/>
                        </a:lnTo>
                        <a:lnTo>
                          <a:pt x="6766" y="1470"/>
                        </a:lnTo>
                        <a:lnTo>
                          <a:pt x="6757" y="1430"/>
                        </a:lnTo>
                        <a:lnTo>
                          <a:pt x="6748" y="1382"/>
                        </a:lnTo>
                        <a:lnTo>
                          <a:pt x="6730" y="1339"/>
                        </a:lnTo>
                        <a:lnTo>
                          <a:pt x="6705" y="1298"/>
                        </a:lnTo>
                        <a:lnTo>
                          <a:pt x="6673" y="1259"/>
                        </a:lnTo>
                        <a:lnTo>
                          <a:pt x="6638" y="1228"/>
                        </a:lnTo>
                        <a:lnTo>
                          <a:pt x="6597" y="1213"/>
                        </a:lnTo>
                        <a:lnTo>
                          <a:pt x="6562" y="1208"/>
                        </a:lnTo>
                        <a:lnTo>
                          <a:pt x="6522" y="1208"/>
                        </a:lnTo>
                        <a:lnTo>
                          <a:pt x="6475" y="1213"/>
                        </a:lnTo>
                        <a:lnTo>
                          <a:pt x="6435" y="1221"/>
                        </a:lnTo>
                        <a:lnTo>
                          <a:pt x="6397" y="1230"/>
                        </a:lnTo>
                        <a:lnTo>
                          <a:pt x="6365" y="1247"/>
                        </a:lnTo>
                        <a:lnTo>
                          <a:pt x="6338" y="1266"/>
                        </a:lnTo>
                        <a:lnTo>
                          <a:pt x="6312" y="1283"/>
                        </a:lnTo>
                        <a:lnTo>
                          <a:pt x="6288" y="1306"/>
                        </a:lnTo>
                        <a:lnTo>
                          <a:pt x="6264" y="1330"/>
                        </a:lnTo>
                        <a:lnTo>
                          <a:pt x="6244" y="1353"/>
                        </a:lnTo>
                        <a:lnTo>
                          <a:pt x="6221" y="1380"/>
                        </a:lnTo>
                        <a:lnTo>
                          <a:pt x="6197" y="1414"/>
                        </a:lnTo>
                        <a:lnTo>
                          <a:pt x="6178" y="1454"/>
                        </a:lnTo>
                        <a:lnTo>
                          <a:pt x="6162" y="1482"/>
                        </a:lnTo>
                        <a:lnTo>
                          <a:pt x="6146" y="1523"/>
                        </a:lnTo>
                        <a:lnTo>
                          <a:pt x="6135" y="1576"/>
                        </a:lnTo>
                        <a:lnTo>
                          <a:pt x="6115" y="1626"/>
                        </a:lnTo>
                        <a:lnTo>
                          <a:pt x="6091" y="1679"/>
                        </a:lnTo>
                        <a:lnTo>
                          <a:pt x="6074" y="1712"/>
                        </a:lnTo>
                        <a:lnTo>
                          <a:pt x="6047" y="1745"/>
                        </a:lnTo>
                        <a:lnTo>
                          <a:pt x="6022" y="1784"/>
                        </a:lnTo>
                        <a:lnTo>
                          <a:pt x="5989" y="1817"/>
                        </a:lnTo>
                        <a:lnTo>
                          <a:pt x="5901" y="1822"/>
                        </a:lnTo>
                        <a:lnTo>
                          <a:pt x="3569" y="2217"/>
                        </a:lnTo>
                        <a:lnTo>
                          <a:pt x="3573" y="2194"/>
                        </a:lnTo>
                        <a:lnTo>
                          <a:pt x="3577" y="2156"/>
                        </a:lnTo>
                        <a:lnTo>
                          <a:pt x="3577" y="2091"/>
                        </a:lnTo>
                        <a:lnTo>
                          <a:pt x="3577" y="2037"/>
                        </a:lnTo>
                        <a:lnTo>
                          <a:pt x="3573" y="1973"/>
                        </a:lnTo>
                        <a:lnTo>
                          <a:pt x="3566" y="1929"/>
                        </a:lnTo>
                        <a:lnTo>
                          <a:pt x="3555" y="1888"/>
                        </a:lnTo>
                        <a:lnTo>
                          <a:pt x="3547" y="1841"/>
                        </a:lnTo>
                        <a:lnTo>
                          <a:pt x="3534" y="1793"/>
                        </a:lnTo>
                        <a:lnTo>
                          <a:pt x="3524" y="1749"/>
                        </a:lnTo>
                        <a:lnTo>
                          <a:pt x="3506" y="1703"/>
                        </a:lnTo>
                        <a:lnTo>
                          <a:pt x="3484" y="1667"/>
                        </a:lnTo>
                        <a:lnTo>
                          <a:pt x="3464" y="1627"/>
                        </a:lnTo>
                        <a:lnTo>
                          <a:pt x="3439" y="1596"/>
                        </a:lnTo>
                        <a:lnTo>
                          <a:pt x="3410" y="1563"/>
                        </a:lnTo>
                        <a:lnTo>
                          <a:pt x="3383" y="1539"/>
                        </a:lnTo>
                        <a:lnTo>
                          <a:pt x="3349" y="1512"/>
                        </a:lnTo>
                        <a:lnTo>
                          <a:pt x="3313" y="1495"/>
                        </a:lnTo>
                        <a:lnTo>
                          <a:pt x="3276" y="1480"/>
                        </a:lnTo>
                        <a:lnTo>
                          <a:pt x="3232" y="1469"/>
                        </a:lnTo>
                        <a:lnTo>
                          <a:pt x="3193" y="1457"/>
                        </a:lnTo>
                        <a:lnTo>
                          <a:pt x="3150" y="1453"/>
                        </a:lnTo>
                        <a:lnTo>
                          <a:pt x="3107" y="1453"/>
                        </a:lnTo>
                        <a:lnTo>
                          <a:pt x="3059" y="1454"/>
                        </a:lnTo>
                        <a:lnTo>
                          <a:pt x="3014" y="1459"/>
                        </a:lnTo>
                        <a:lnTo>
                          <a:pt x="2970" y="1470"/>
                        </a:lnTo>
                        <a:lnTo>
                          <a:pt x="2924" y="1480"/>
                        </a:lnTo>
                        <a:lnTo>
                          <a:pt x="2863" y="1503"/>
                        </a:lnTo>
                        <a:lnTo>
                          <a:pt x="2818" y="1523"/>
                        </a:lnTo>
                        <a:lnTo>
                          <a:pt x="2773" y="1547"/>
                        </a:lnTo>
                        <a:lnTo>
                          <a:pt x="2733" y="1574"/>
                        </a:lnTo>
                        <a:lnTo>
                          <a:pt x="2703" y="1600"/>
                        </a:lnTo>
                        <a:lnTo>
                          <a:pt x="2664" y="1629"/>
                        </a:lnTo>
                        <a:lnTo>
                          <a:pt x="2629" y="1662"/>
                        </a:lnTo>
                        <a:lnTo>
                          <a:pt x="2599" y="1699"/>
                        </a:lnTo>
                        <a:lnTo>
                          <a:pt x="2558" y="1745"/>
                        </a:lnTo>
                        <a:lnTo>
                          <a:pt x="2525" y="1800"/>
                        </a:lnTo>
                        <a:lnTo>
                          <a:pt x="2491" y="1851"/>
                        </a:lnTo>
                        <a:lnTo>
                          <a:pt x="2460" y="1904"/>
                        </a:lnTo>
                        <a:lnTo>
                          <a:pt x="2442" y="1945"/>
                        </a:lnTo>
                        <a:lnTo>
                          <a:pt x="2414" y="1997"/>
                        </a:lnTo>
                        <a:lnTo>
                          <a:pt x="2392" y="2046"/>
                        </a:lnTo>
                        <a:lnTo>
                          <a:pt x="2361" y="2120"/>
                        </a:lnTo>
                        <a:lnTo>
                          <a:pt x="2345" y="2172"/>
                        </a:lnTo>
                        <a:lnTo>
                          <a:pt x="2331" y="2221"/>
                        </a:lnTo>
                        <a:lnTo>
                          <a:pt x="2313" y="2263"/>
                        </a:lnTo>
                        <a:lnTo>
                          <a:pt x="2298" y="2286"/>
                        </a:lnTo>
                        <a:lnTo>
                          <a:pt x="2279" y="2300"/>
                        </a:lnTo>
                        <a:lnTo>
                          <a:pt x="2243" y="2317"/>
                        </a:lnTo>
                        <a:lnTo>
                          <a:pt x="2210" y="2328"/>
                        </a:lnTo>
                        <a:lnTo>
                          <a:pt x="2168" y="2335"/>
                        </a:lnTo>
                        <a:lnTo>
                          <a:pt x="2121" y="2344"/>
                        </a:lnTo>
                        <a:lnTo>
                          <a:pt x="1886" y="2352"/>
                        </a:lnTo>
                        <a:lnTo>
                          <a:pt x="1861" y="2352"/>
                        </a:lnTo>
                        <a:lnTo>
                          <a:pt x="1826" y="2339"/>
                        </a:lnTo>
                        <a:lnTo>
                          <a:pt x="1682" y="1988"/>
                        </a:lnTo>
                        <a:lnTo>
                          <a:pt x="1706" y="1984"/>
                        </a:lnTo>
                        <a:lnTo>
                          <a:pt x="1722" y="1974"/>
                        </a:lnTo>
                        <a:lnTo>
                          <a:pt x="1789" y="1687"/>
                        </a:lnTo>
                        <a:lnTo>
                          <a:pt x="1274" y="1679"/>
                        </a:lnTo>
                        <a:lnTo>
                          <a:pt x="1216" y="1678"/>
                        </a:lnTo>
                        <a:lnTo>
                          <a:pt x="1166" y="1675"/>
                        </a:lnTo>
                        <a:lnTo>
                          <a:pt x="1099" y="1670"/>
                        </a:lnTo>
                        <a:lnTo>
                          <a:pt x="1027" y="1662"/>
                        </a:lnTo>
                        <a:lnTo>
                          <a:pt x="966" y="1655"/>
                        </a:lnTo>
                        <a:lnTo>
                          <a:pt x="902" y="1645"/>
                        </a:lnTo>
                        <a:lnTo>
                          <a:pt x="816" y="1633"/>
                        </a:lnTo>
                        <a:lnTo>
                          <a:pt x="729" y="1617"/>
                        </a:lnTo>
                        <a:lnTo>
                          <a:pt x="645" y="1602"/>
                        </a:lnTo>
                        <a:lnTo>
                          <a:pt x="560" y="1585"/>
                        </a:lnTo>
                        <a:lnTo>
                          <a:pt x="484" y="1568"/>
                        </a:lnTo>
                        <a:lnTo>
                          <a:pt x="359" y="1533"/>
                        </a:lnTo>
                        <a:lnTo>
                          <a:pt x="326" y="1520"/>
                        </a:lnTo>
                        <a:lnTo>
                          <a:pt x="275" y="1504"/>
                        </a:lnTo>
                        <a:lnTo>
                          <a:pt x="228" y="1488"/>
                        </a:lnTo>
                        <a:lnTo>
                          <a:pt x="183" y="1475"/>
                        </a:lnTo>
                        <a:lnTo>
                          <a:pt x="146" y="1462"/>
                        </a:lnTo>
                        <a:lnTo>
                          <a:pt x="113" y="1447"/>
                        </a:lnTo>
                        <a:lnTo>
                          <a:pt x="77" y="1431"/>
                        </a:lnTo>
                        <a:lnTo>
                          <a:pt x="48" y="1414"/>
                        </a:lnTo>
                        <a:lnTo>
                          <a:pt x="26" y="1400"/>
                        </a:lnTo>
                        <a:lnTo>
                          <a:pt x="0" y="1380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180" name="Freeform 69"/>
                  <xdr:cNvSpPr>
                    <a:spLocks/>
                  </xdr:cNvSpPr>
                </xdr:nvSpPr>
                <xdr:spPr bwMode="auto">
                  <a:xfrm>
                    <a:off x="1612" y="3514"/>
                    <a:ext cx="1388" cy="341"/>
                  </a:xfrm>
                  <a:custGeom>
                    <a:avLst/>
                    <a:gdLst>
                      <a:gd name="T0" fmla="*/ 763 w 5552"/>
                      <a:gd name="T1" fmla="*/ 503 h 1364"/>
                      <a:gd name="T2" fmla="*/ 1187 w 5552"/>
                      <a:gd name="T3" fmla="*/ 385 h 1364"/>
                      <a:gd name="T4" fmla="*/ 1310 w 5552"/>
                      <a:gd name="T5" fmla="*/ 355 h 1364"/>
                      <a:gd name="T6" fmla="*/ 1507 w 5552"/>
                      <a:gd name="T7" fmla="*/ 339 h 1364"/>
                      <a:gd name="T8" fmla="*/ 1706 w 5552"/>
                      <a:gd name="T9" fmla="*/ 355 h 1364"/>
                      <a:gd name="T10" fmla="*/ 3223 w 5552"/>
                      <a:gd name="T11" fmla="*/ 197 h 1364"/>
                      <a:gd name="T12" fmla="*/ 4736 w 5552"/>
                      <a:gd name="T13" fmla="*/ 45 h 1364"/>
                      <a:gd name="T14" fmla="*/ 5180 w 5552"/>
                      <a:gd name="T15" fmla="*/ 8 h 1364"/>
                      <a:gd name="T16" fmla="*/ 5472 w 5552"/>
                      <a:gd name="T17" fmla="*/ 1 h 1364"/>
                      <a:gd name="T18" fmla="*/ 5423 w 5552"/>
                      <a:gd name="T19" fmla="*/ 42 h 1364"/>
                      <a:gd name="T20" fmla="*/ 5298 w 5552"/>
                      <a:gd name="T21" fmla="*/ 86 h 1364"/>
                      <a:gd name="T22" fmla="*/ 5198 w 5552"/>
                      <a:gd name="T23" fmla="*/ 124 h 1364"/>
                      <a:gd name="T24" fmla="*/ 5124 w 5552"/>
                      <a:gd name="T25" fmla="*/ 165 h 1364"/>
                      <a:gd name="T26" fmla="*/ 5185 w 5552"/>
                      <a:gd name="T27" fmla="*/ 274 h 1364"/>
                      <a:gd name="T28" fmla="*/ 5237 w 5552"/>
                      <a:gd name="T29" fmla="*/ 414 h 1364"/>
                      <a:gd name="T30" fmla="*/ 5369 w 5552"/>
                      <a:gd name="T31" fmla="*/ 539 h 1364"/>
                      <a:gd name="T32" fmla="*/ 5269 w 5552"/>
                      <a:gd name="T33" fmla="*/ 637 h 1364"/>
                      <a:gd name="T34" fmla="*/ 5206 w 5552"/>
                      <a:gd name="T35" fmla="*/ 504 h 1364"/>
                      <a:gd name="T36" fmla="*/ 5147 w 5552"/>
                      <a:gd name="T37" fmla="*/ 316 h 1364"/>
                      <a:gd name="T38" fmla="*/ 5063 w 5552"/>
                      <a:gd name="T39" fmla="*/ 190 h 1364"/>
                      <a:gd name="T40" fmla="*/ 4911 w 5552"/>
                      <a:gd name="T41" fmla="*/ 144 h 1364"/>
                      <a:gd name="T42" fmla="*/ 4754 w 5552"/>
                      <a:gd name="T43" fmla="*/ 190 h 1364"/>
                      <a:gd name="T44" fmla="*/ 4633 w 5552"/>
                      <a:gd name="T45" fmla="*/ 316 h 1364"/>
                      <a:gd name="T46" fmla="*/ 4576 w 5552"/>
                      <a:gd name="T47" fmla="*/ 475 h 1364"/>
                      <a:gd name="T48" fmla="*/ 4530 w 5552"/>
                      <a:gd name="T49" fmla="*/ 658 h 1364"/>
                      <a:gd name="T50" fmla="*/ 4454 w 5552"/>
                      <a:gd name="T51" fmla="*/ 778 h 1364"/>
                      <a:gd name="T52" fmla="*/ 2002 w 5552"/>
                      <a:gd name="T53" fmla="*/ 1214 h 1364"/>
                      <a:gd name="T54" fmla="*/ 2021 w 5552"/>
                      <a:gd name="T55" fmla="*/ 866 h 1364"/>
                      <a:gd name="T56" fmla="*/ 1980 w 5552"/>
                      <a:gd name="T57" fmla="*/ 675 h 1364"/>
                      <a:gd name="T58" fmla="*/ 1857 w 5552"/>
                      <a:gd name="T59" fmla="*/ 495 h 1364"/>
                      <a:gd name="T60" fmla="*/ 1704 w 5552"/>
                      <a:gd name="T61" fmla="*/ 406 h 1364"/>
                      <a:gd name="T62" fmla="*/ 1555 w 5552"/>
                      <a:gd name="T63" fmla="*/ 372 h 1364"/>
                      <a:gd name="T64" fmla="*/ 1381 w 5552"/>
                      <a:gd name="T65" fmla="*/ 373 h 1364"/>
                      <a:gd name="T66" fmla="*/ 1201 w 5552"/>
                      <a:gd name="T67" fmla="*/ 424 h 1364"/>
                      <a:gd name="T68" fmla="*/ 1058 w 5552"/>
                      <a:gd name="T69" fmla="*/ 511 h 1364"/>
                      <a:gd name="T70" fmla="*/ 910 w 5552"/>
                      <a:gd name="T71" fmla="*/ 669 h 1364"/>
                      <a:gd name="T72" fmla="*/ 809 w 5552"/>
                      <a:gd name="T73" fmla="*/ 883 h 1364"/>
                      <a:gd name="T74" fmla="*/ 784 w 5552"/>
                      <a:gd name="T75" fmla="*/ 1063 h 1364"/>
                      <a:gd name="T76" fmla="*/ 778 w 5552"/>
                      <a:gd name="T77" fmla="*/ 1182 h 1364"/>
                      <a:gd name="T78" fmla="*/ 726 w 5552"/>
                      <a:gd name="T79" fmla="*/ 1300 h 1364"/>
                      <a:gd name="T80" fmla="*/ 658 w 5552"/>
                      <a:gd name="T81" fmla="*/ 1345 h 1364"/>
                      <a:gd name="T82" fmla="*/ 538 w 5552"/>
                      <a:gd name="T83" fmla="*/ 1362 h 1364"/>
                      <a:gd name="T84" fmla="*/ 355 w 5552"/>
                      <a:gd name="T85" fmla="*/ 1362 h 1364"/>
                      <a:gd name="T86" fmla="*/ 200 w 5552"/>
                      <a:gd name="T87" fmla="*/ 691 h 1364"/>
                      <a:gd name="T88" fmla="*/ 0 60000 65536"/>
                      <a:gd name="T89" fmla="*/ 0 60000 65536"/>
                      <a:gd name="T90" fmla="*/ 0 60000 65536"/>
                      <a:gd name="T91" fmla="*/ 0 60000 65536"/>
                      <a:gd name="T92" fmla="*/ 0 60000 65536"/>
                      <a:gd name="T93" fmla="*/ 0 60000 65536"/>
                      <a:gd name="T94" fmla="*/ 0 60000 65536"/>
                      <a:gd name="T95" fmla="*/ 0 60000 65536"/>
                      <a:gd name="T96" fmla="*/ 0 60000 65536"/>
                      <a:gd name="T97" fmla="*/ 0 60000 65536"/>
                      <a:gd name="T98" fmla="*/ 0 60000 65536"/>
                      <a:gd name="T99" fmla="*/ 0 60000 65536"/>
                      <a:gd name="T100" fmla="*/ 0 60000 65536"/>
                      <a:gd name="T101" fmla="*/ 0 60000 65536"/>
                      <a:gd name="T102" fmla="*/ 0 60000 65536"/>
                      <a:gd name="T103" fmla="*/ 0 60000 65536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w 5552"/>
                      <a:gd name="T133" fmla="*/ 0 h 1364"/>
                      <a:gd name="T134" fmla="*/ 5552 w 5552"/>
                      <a:gd name="T135" fmla="*/ 1364 h 1364"/>
                    </a:gdLst>
                    <a:ahLst/>
                    <a:cxnLst>
                      <a:cxn ang="T88">
                        <a:pos x="T0" y="T1"/>
                      </a:cxn>
                      <a:cxn ang="T89">
                        <a:pos x="T2" y="T3"/>
                      </a:cxn>
                      <a:cxn ang="T90">
                        <a:pos x="T4" y="T5"/>
                      </a:cxn>
                      <a:cxn ang="T91">
                        <a:pos x="T6" y="T7"/>
                      </a:cxn>
                      <a:cxn ang="T92">
                        <a:pos x="T8" y="T9"/>
                      </a:cxn>
                      <a:cxn ang="T93">
                        <a:pos x="T10" y="T11"/>
                      </a:cxn>
                      <a:cxn ang="T94">
                        <a:pos x="T12" y="T13"/>
                      </a:cxn>
                      <a:cxn ang="T95">
                        <a:pos x="T14" y="T15"/>
                      </a:cxn>
                      <a:cxn ang="T96">
                        <a:pos x="T16" y="T17"/>
                      </a:cxn>
                      <a:cxn ang="T97">
                        <a:pos x="T18" y="T19"/>
                      </a:cxn>
                      <a:cxn ang="T98">
                        <a:pos x="T20" y="T21"/>
                      </a:cxn>
                      <a:cxn ang="T99">
                        <a:pos x="T22" y="T23"/>
                      </a:cxn>
                      <a:cxn ang="T100">
                        <a:pos x="T24" y="T25"/>
                      </a:cxn>
                      <a:cxn ang="T101">
                        <a:pos x="T26" y="T27"/>
                      </a:cxn>
                      <a:cxn ang="T102">
                        <a:pos x="T28" y="T29"/>
                      </a:cxn>
                      <a:cxn ang="T103">
                        <a:pos x="T30" y="T31"/>
                      </a:cxn>
                      <a:cxn ang="T104">
                        <a:pos x="T32" y="T33"/>
                      </a:cxn>
                      <a:cxn ang="T105">
                        <a:pos x="T34" y="T35"/>
                      </a:cxn>
                      <a:cxn ang="T106">
                        <a:pos x="T36" y="T37"/>
                      </a:cxn>
                      <a:cxn ang="T107">
                        <a:pos x="T38" y="T39"/>
                      </a:cxn>
                      <a:cxn ang="T108">
                        <a:pos x="T40" y="T41"/>
                      </a:cxn>
                      <a:cxn ang="T109">
                        <a:pos x="T42" y="T43"/>
                      </a:cxn>
                      <a:cxn ang="T110">
                        <a:pos x="T44" y="T45"/>
                      </a:cxn>
                      <a:cxn ang="T111">
                        <a:pos x="T46" y="T47"/>
                      </a:cxn>
                      <a:cxn ang="T112">
                        <a:pos x="T48" y="T49"/>
                      </a:cxn>
                      <a:cxn ang="T113">
                        <a:pos x="T50" y="T51"/>
                      </a:cxn>
                      <a:cxn ang="T114">
                        <a:pos x="T52" y="T53"/>
                      </a:cxn>
                      <a:cxn ang="T115">
                        <a:pos x="T54" y="T55"/>
                      </a:cxn>
                      <a:cxn ang="T116">
                        <a:pos x="T56" y="T57"/>
                      </a:cxn>
                      <a:cxn ang="T117">
                        <a:pos x="T58" y="T59"/>
                      </a:cxn>
                      <a:cxn ang="T118">
                        <a:pos x="T60" y="T61"/>
                      </a:cxn>
                      <a:cxn ang="T119">
                        <a:pos x="T62" y="T63"/>
                      </a:cxn>
                      <a:cxn ang="T120">
                        <a:pos x="T64" y="T65"/>
                      </a:cxn>
                      <a:cxn ang="T121">
                        <a:pos x="T66" y="T67"/>
                      </a:cxn>
                      <a:cxn ang="T122">
                        <a:pos x="T68" y="T69"/>
                      </a:cxn>
                      <a:cxn ang="T123">
                        <a:pos x="T70" y="T71"/>
                      </a:cxn>
                      <a:cxn ang="T124">
                        <a:pos x="T72" y="T73"/>
                      </a:cxn>
                      <a:cxn ang="T125">
                        <a:pos x="T74" y="T75"/>
                      </a:cxn>
                      <a:cxn ang="T126">
                        <a:pos x="T76" y="T77"/>
                      </a:cxn>
                      <a:cxn ang="T127">
                        <a:pos x="T78" y="T79"/>
                      </a:cxn>
                      <a:cxn ang="T128">
                        <a:pos x="T80" y="T81"/>
                      </a:cxn>
                      <a:cxn ang="T129">
                        <a:pos x="T82" y="T83"/>
                      </a:cxn>
                      <a:cxn ang="T130">
                        <a:pos x="T84" y="T85"/>
                      </a:cxn>
                      <a:cxn ang="T131">
                        <a:pos x="T86" y="T87"/>
                      </a:cxn>
                    </a:cxnLst>
                    <a:rect l="T132" t="T133" r="T134" b="T135"/>
                    <a:pathLst>
                      <a:path w="5552" h="1364">
                        <a:moveTo>
                          <a:pt x="200" y="691"/>
                        </a:moveTo>
                        <a:lnTo>
                          <a:pt x="665" y="533"/>
                        </a:lnTo>
                        <a:lnTo>
                          <a:pt x="763" y="503"/>
                        </a:lnTo>
                        <a:lnTo>
                          <a:pt x="932" y="454"/>
                        </a:lnTo>
                        <a:lnTo>
                          <a:pt x="1060" y="420"/>
                        </a:lnTo>
                        <a:lnTo>
                          <a:pt x="1187" y="385"/>
                        </a:lnTo>
                        <a:lnTo>
                          <a:pt x="1234" y="372"/>
                        </a:lnTo>
                        <a:lnTo>
                          <a:pt x="1274" y="361"/>
                        </a:lnTo>
                        <a:lnTo>
                          <a:pt x="1310" y="355"/>
                        </a:lnTo>
                        <a:lnTo>
                          <a:pt x="1381" y="344"/>
                        </a:lnTo>
                        <a:lnTo>
                          <a:pt x="1445" y="339"/>
                        </a:lnTo>
                        <a:lnTo>
                          <a:pt x="1507" y="339"/>
                        </a:lnTo>
                        <a:lnTo>
                          <a:pt x="1576" y="341"/>
                        </a:lnTo>
                        <a:lnTo>
                          <a:pt x="1653" y="347"/>
                        </a:lnTo>
                        <a:lnTo>
                          <a:pt x="1706" y="355"/>
                        </a:lnTo>
                        <a:lnTo>
                          <a:pt x="1765" y="356"/>
                        </a:lnTo>
                        <a:lnTo>
                          <a:pt x="2707" y="251"/>
                        </a:lnTo>
                        <a:lnTo>
                          <a:pt x="3223" y="197"/>
                        </a:lnTo>
                        <a:lnTo>
                          <a:pt x="3782" y="136"/>
                        </a:lnTo>
                        <a:lnTo>
                          <a:pt x="4477" y="69"/>
                        </a:lnTo>
                        <a:lnTo>
                          <a:pt x="4736" y="45"/>
                        </a:lnTo>
                        <a:lnTo>
                          <a:pt x="4919" y="29"/>
                        </a:lnTo>
                        <a:lnTo>
                          <a:pt x="5036" y="21"/>
                        </a:lnTo>
                        <a:lnTo>
                          <a:pt x="5180" y="8"/>
                        </a:lnTo>
                        <a:lnTo>
                          <a:pt x="5278" y="0"/>
                        </a:lnTo>
                        <a:lnTo>
                          <a:pt x="5406" y="0"/>
                        </a:lnTo>
                        <a:lnTo>
                          <a:pt x="5472" y="1"/>
                        </a:lnTo>
                        <a:lnTo>
                          <a:pt x="5552" y="25"/>
                        </a:lnTo>
                        <a:lnTo>
                          <a:pt x="5490" y="32"/>
                        </a:lnTo>
                        <a:lnTo>
                          <a:pt x="5423" y="42"/>
                        </a:lnTo>
                        <a:lnTo>
                          <a:pt x="5361" y="58"/>
                        </a:lnTo>
                        <a:lnTo>
                          <a:pt x="5323" y="74"/>
                        </a:lnTo>
                        <a:lnTo>
                          <a:pt x="5298" y="86"/>
                        </a:lnTo>
                        <a:lnTo>
                          <a:pt x="5269" y="100"/>
                        </a:lnTo>
                        <a:lnTo>
                          <a:pt x="5235" y="116"/>
                        </a:lnTo>
                        <a:lnTo>
                          <a:pt x="5198" y="124"/>
                        </a:lnTo>
                        <a:lnTo>
                          <a:pt x="5157" y="127"/>
                        </a:lnTo>
                        <a:lnTo>
                          <a:pt x="5088" y="130"/>
                        </a:lnTo>
                        <a:lnTo>
                          <a:pt x="5124" y="165"/>
                        </a:lnTo>
                        <a:lnTo>
                          <a:pt x="5141" y="190"/>
                        </a:lnTo>
                        <a:lnTo>
                          <a:pt x="5163" y="222"/>
                        </a:lnTo>
                        <a:lnTo>
                          <a:pt x="5185" y="274"/>
                        </a:lnTo>
                        <a:lnTo>
                          <a:pt x="5198" y="340"/>
                        </a:lnTo>
                        <a:lnTo>
                          <a:pt x="5208" y="390"/>
                        </a:lnTo>
                        <a:lnTo>
                          <a:pt x="5237" y="414"/>
                        </a:lnTo>
                        <a:lnTo>
                          <a:pt x="5276" y="438"/>
                        </a:lnTo>
                        <a:lnTo>
                          <a:pt x="5390" y="482"/>
                        </a:lnTo>
                        <a:lnTo>
                          <a:pt x="5369" y="539"/>
                        </a:lnTo>
                        <a:lnTo>
                          <a:pt x="5343" y="574"/>
                        </a:lnTo>
                        <a:lnTo>
                          <a:pt x="5314" y="612"/>
                        </a:lnTo>
                        <a:lnTo>
                          <a:pt x="5269" y="637"/>
                        </a:lnTo>
                        <a:lnTo>
                          <a:pt x="5218" y="669"/>
                        </a:lnTo>
                        <a:lnTo>
                          <a:pt x="5216" y="588"/>
                        </a:lnTo>
                        <a:lnTo>
                          <a:pt x="5206" y="504"/>
                        </a:lnTo>
                        <a:lnTo>
                          <a:pt x="5192" y="438"/>
                        </a:lnTo>
                        <a:lnTo>
                          <a:pt x="5169" y="371"/>
                        </a:lnTo>
                        <a:lnTo>
                          <a:pt x="5147" y="316"/>
                        </a:lnTo>
                        <a:lnTo>
                          <a:pt x="5118" y="273"/>
                        </a:lnTo>
                        <a:lnTo>
                          <a:pt x="5095" y="226"/>
                        </a:lnTo>
                        <a:lnTo>
                          <a:pt x="5063" y="190"/>
                        </a:lnTo>
                        <a:lnTo>
                          <a:pt x="5018" y="165"/>
                        </a:lnTo>
                        <a:lnTo>
                          <a:pt x="4965" y="151"/>
                        </a:lnTo>
                        <a:lnTo>
                          <a:pt x="4911" y="144"/>
                        </a:lnTo>
                        <a:lnTo>
                          <a:pt x="4859" y="151"/>
                        </a:lnTo>
                        <a:lnTo>
                          <a:pt x="4804" y="165"/>
                        </a:lnTo>
                        <a:lnTo>
                          <a:pt x="4754" y="190"/>
                        </a:lnTo>
                        <a:lnTo>
                          <a:pt x="4708" y="222"/>
                        </a:lnTo>
                        <a:lnTo>
                          <a:pt x="4662" y="273"/>
                        </a:lnTo>
                        <a:lnTo>
                          <a:pt x="4633" y="316"/>
                        </a:lnTo>
                        <a:lnTo>
                          <a:pt x="4605" y="371"/>
                        </a:lnTo>
                        <a:lnTo>
                          <a:pt x="4592" y="414"/>
                        </a:lnTo>
                        <a:lnTo>
                          <a:pt x="4576" y="475"/>
                        </a:lnTo>
                        <a:lnTo>
                          <a:pt x="4569" y="529"/>
                        </a:lnTo>
                        <a:lnTo>
                          <a:pt x="4554" y="600"/>
                        </a:lnTo>
                        <a:lnTo>
                          <a:pt x="4530" y="658"/>
                        </a:lnTo>
                        <a:lnTo>
                          <a:pt x="4507" y="704"/>
                        </a:lnTo>
                        <a:lnTo>
                          <a:pt x="4477" y="743"/>
                        </a:lnTo>
                        <a:lnTo>
                          <a:pt x="4454" y="778"/>
                        </a:lnTo>
                        <a:lnTo>
                          <a:pt x="4424" y="819"/>
                        </a:lnTo>
                        <a:lnTo>
                          <a:pt x="4319" y="833"/>
                        </a:lnTo>
                        <a:lnTo>
                          <a:pt x="2002" y="1214"/>
                        </a:lnTo>
                        <a:lnTo>
                          <a:pt x="2012" y="1049"/>
                        </a:lnTo>
                        <a:lnTo>
                          <a:pt x="2018" y="944"/>
                        </a:lnTo>
                        <a:lnTo>
                          <a:pt x="2021" y="866"/>
                        </a:lnTo>
                        <a:lnTo>
                          <a:pt x="2018" y="808"/>
                        </a:lnTo>
                        <a:lnTo>
                          <a:pt x="2002" y="739"/>
                        </a:lnTo>
                        <a:lnTo>
                          <a:pt x="1980" y="675"/>
                        </a:lnTo>
                        <a:lnTo>
                          <a:pt x="1940" y="608"/>
                        </a:lnTo>
                        <a:lnTo>
                          <a:pt x="1903" y="545"/>
                        </a:lnTo>
                        <a:lnTo>
                          <a:pt x="1857" y="495"/>
                        </a:lnTo>
                        <a:lnTo>
                          <a:pt x="1805" y="454"/>
                        </a:lnTo>
                        <a:lnTo>
                          <a:pt x="1736" y="420"/>
                        </a:lnTo>
                        <a:lnTo>
                          <a:pt x="1704" y="406"/>
                        </a:lnTo>
                        <a:lnTo>
                          <a:pt x="1658" y="390"/>
                        </a:lnTo>
                        <a:lnTo>
                          <a:pt x="1608" y="382"/>
                        </a:lnTo>
                        <a:lnTo>
                          <a:pt x="1555" y="372"/>
                        </a:lnTo>
                        <a:lnTo>
                          <a:pt x="1491" y="367"/>
                        </a:lnTo>
                        <a:lnTo>
                          <a:pt x="1447" y="367"/>
                        </a:lnTo>
                        <a:lnTo>
                          <a:pt x="1381" y="373"/>
                        </a:lnTo>
                        <a:lnTo>
                          <a:pt x="1318" y="388"/>
                        </a:lnTo>
                        <a:lnTo>
                          <a:pt x="1258" y="402"/>
                        </a:lnTo>
                        <a:lnTo>
                          <a:pt x="1201" y="424"/>
                        </a:lnTo>
                        <a:lnTo>
                          <a:pt x="1146" y="449"/>
                        </a:lnTo>
                        <a:lnTo>
                          <a:pt x="1101" y="476"/>
                        </a:lnTo>
                        <a:lnTo>
                          <a:pt x="1058" y="511"/>
                        </a:lnTo>
                        <a:lnTo>
                          <a:pt x="1007" y="553"/>
                        </a:lnTo>
                        <a:lnTo>
                          <a:pt x="958" y="610"/>
                        </a:lnTo>
                        <a:lnTo>
                          <a:pt x="910" y="669"/>
                        </a:lnTo>
                        <a:lnTo>
                          <a:pt x="870" y="736"/>
                        </a:lnTo>
                        <a:lnTo>
                          <a:pt x="841" y="797"/>
                        </a:lnTo>
                        <a:lnTo>
                          <a:pt x="809" y="883"/>
                        </a:lnTo>
                        <a:lnTo>
                          <a:pt x="788" y="959"/>
                        </a:lnTo>
                        <a:lnTo>
                          <a:pt x="782" y="1026"/>
                        </a:lnTo>
                        <a:lnTo>
                          <a:pt x="784" y="1063"/>
                        </a:lnTo>
                        <a:lnTo>
                          <a:pt x="793" y="1112"/>
                        </a:lnTo>
                        <a:lnTo>
                          <a:pt x="788" y="1147"/>
                        </a:lnTo>
                        <a:lnTo>
                          <a:pt x="778" y="1182"/>
                        </a:lnTo>
                        <a:lnTo>
                          <a:pt x="763" y="1230"/>
                        </a:lnTo>
                        <a:lnTo>
                          <a:pt x="742" y="1278"/>
                        </a:lnTo>
                        <a:lnTo>
                          <a:pt x="726" y="1300"/>
                        </a:lnTo>
                        <a:lnTo>
                          <a:pt x="705" y="1317"/>
                        </a:lnTo>
                        <a:lnTo>
                          <a:pt x="685" y="1333"/>
                        </a:lnTo>
                        <a:lnTo>
                          <a:pt x="658" y="1345"/>
                        </a:lnTo>
                        <a:lnTo>
                          <a:pt x="619" y="1352"/>
                        </a:lnTo>
                        <a:lnTo>
                          <a:pt x="579" y="1358"/>
                        </a:lnTo>
                        <a:lnTo>
                          <a:pt x="538" y="1362"/>
                        </a:lnTo>
                        <a:lnTo>
                          <a:pt x="502" y="1364"/>
                        </a:lnTo>
                        <a:lnTo>
                          <a:pt x="445" y="1364"/>
                        </a:lnTo>
                        <a:lnTo>
                          <a:pt x="355" y="1362"/>
                        </a:lnTo>
                        <a:lnTo>
                          <a:pt x="263" y="1358"/>
                        </a:lnTo>
                        <a:lnTo>
                          <a:pt x="0" y="1194"/>
                        </a:lnTo>
                        <a:lnTo>
                          <a:pt x="200" y="691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181" name="Freeform 70"/>
                  <xdr:cNvSpPr>
                    <a:spLocks/>
                  </xdr:cNvSpPr>
                </xdr:nvSpPr>
                <xdr:spPr bwMode="auto">
                  <a:xfrm>
                    <a:off x="1218" y="3454"/>
                    <a:ext cx="987" cy="229"/>
                  </a:xfrm>
                  <a:custGeom>
                    <a:avLst/>
                    <a:gdLst>
                      <a:gd name="T0" fmla="*/ 0 w 3950"/>
                      <a:gd name="T1" fmla="*/ 600 h 919"/>
                      <a:gd name="T2" fmla="*/ 10 w 3950"/>
                      <a:gd name="T3" fmla="*/ 567 h 919"/>
                      <a:gd name="T4" fmla="*/ 44 w 3950"/>
                      <a:gd name="T5" fmla="*/ 541 h 919"/>
                      <a:gd name="T6" fmla="*/ 191 w 3950"/>
                      <a:gd name="T7" fmla="*/ 474 h 919"/>
                      <a:gd name="T8" fmla="*/ 335 w 3950"/>
                      <a:gd name="T9" fmla="*/ 422 h 919"/>
                      <a:gd name="T10" fmla="*/ 467 w 3950"/>
                      <a:gd name="T11" fmla="*/ 373 h 919"/>
                      <a:gd name="T12" fmla="*/ 807 w 3950"/>
                      <a:gd name="T13" fmla="*/ 269 h 919"/>
                      <a:gd name="T14" fmla="*/ 986 w 3950"/>
                      <a:gd name="T15" fmla="*/ 220 h 919"/>
                      <a:gd name="T16" fmla="*/ 1131 w 3950"/>
                      <a:gd name="T17" fmla="*/ 185 h 919"/>
                      <a:gd name="T18" fmla="*/ 1388 w 3950"/>
                      <a:gd name="T19" fmla="*/ 134 h 919"/>
                      <a:gd name="T20" fmla="*/ 1718 w 3950"/>
                      <a:gd name="T21" fmla="*/ 75 h 919"/>
                      <a:gd name="T22" fmla="*/ 1889 w 3950"/>
                      <a:gd name="T23" fmla="*/ 46 h 919"/>
                      <a:gd name="T24" fmla="*/ 1992 w 3950"/>
                      <a:gd name="T25" fmla="*/ 34 h 919"/>
                      <a:gd name="T26" fmla="*/ 2114 w 3950"/>
                      <a:gd name="T27" fmla="*/ 20 h 919"/>
                      <a:gd name="T28" fmla="*/ 2184 w 3950"/>
                      <a:gd name="T29" fmla="*/ 0 h 919"/>
                      <a:gd name="T30" fmla="*/ 2243 w 3950"/>
                      <a:gd name="T31" fmla="*/ 12 h 919"/>
                      <a:gd name="T32" fmla="*/ 3267 w 3950"/>
                      <a:gd name="T33" fmla="*/ 67 h 919"/>
                      <a:gd name="T34" fmla="*/ 3487 w 3950"/>
                      <a:gd name="T35" fmla="*/ 85 h 919"/>
                      <a:gd name="T36" fmla="*/ 3656 w 3950"/>
                      <a:gd name="T37" fmla="*/ 104 h 919"/>
                      <a:gd name="T38" fmla="*/ 3798 w 3950"/>
                      <a:gd name="T39" fmla="*/ 124 h 919"/>
                      <a:gd name="T40" fmla="*/ 3920 w 3950"/>
                      <a:gd name="T41" fmla="*/ 124 h 919"/>
                      <a:gd name="T42" fmla="*/ 3904 w 3950"/>
                      <a:gd name="T43" fmla="*/ 157 h 919"/>
                      <a:gd name="T44" fmla="*/ 3645 w 3950"/>
                      <a:gd name="T45" fmla="*/ 212 h 919"/>
                      <a:gd name="T46" fmla="*/ 3174 w 3950"/>
                      <a:gd name="T47" fmla="*/ 284 h 919"/>
                      <a:gd name="T48" fmla="*/ 2900 w 3950"/>
                      <a:gd name="T49" fmla="*/ 330 h 919"/>
                      <a:gd name="T50" fmla="*/ 2584 w 3950"/>
                      <a:gd name="T51" fmla="*/ 402 h 919"/>
                      <a:gd name="T52" fmla="*/ 2331 w 3950"/>
                      <a:gd name="T53" fmla="*/ 474 h 919"/>
                      <a:gd name="T54" fmla="*/ 1951 w 3950"/>
                      <a:gd name="T55" fmla="*/ 594 h 919"/>
                      <a:gd name="T56" fmla="*/ 1539 w 3950"/>
                      <a:gd name="T57" fmla="*/ 751 h 919"/>
                      <a:gd name="T58" fmla="*/ 1272 w 3950"/>
                      <a:gd name="T59" fmla="*/ 919 h 919"/>
                      <a:gd name="T60" fmla="*/ 1166 w 3950"/>
                      <a:gd name="T61" fmla="*/ 915 h 919"/>
                      <a:gd name="T62" fmla="*/ 1025 w 3950"/>
                      <a:gd name="T63" fmla="*/ 902 h 919"/>
                      <a:gd name="T64" fmla="*/ 901 w 3950"/>
                      <a:gd name="T65" fmla="*/ 884 h 919"/>
                      <a:gd name="T66" fmla="*/ 730 w 3950"/>
                      <a:gd name="T67" fmla="*/ 857 h 919"/>
                      <a:gd name="T68" fmla="*/ 562 w 3950"/>
                      <a:gd name="T69" fmla="*/ 825 h 919"/>
                      <a:gd name="T70" fmla="*/ 361 w 3950"/>
                      <a:gd name="T71" fmla="*/ 773 h 919"/>
                      <a:gd name="T72" fmla="*/ 276 w 3950"/>
                      <a:gd name="T73" fmla="*/ 744 h 919"/>
                      <a:gd name="T74" fmla="*/ 183 w 3950"/>
                      <a:gd name="T75" fmla="*/ 715 h 919"/>
                      <a:gd name="T76" fmla="*/ 114 w 3950"/>
                      <a:gd name="T77" fmla="*/ 688 h 919"/>
                      <a:gd name="T78" fmla="*/ 47 w 3950"/>
                      <a:gd name="T79" fmla="*/ 655 h 919"/>
                      <a:gd name="T80" fmla="*/ 0 w 3950"/>
                      <a:gd name="T81" fmla="*/ 621 h 919"/>
                      <a:gd name="T82" fmla="*/ 0 60000 65536"/>
                      <a:gd name="T83" fmla="*/ 0 60000 65536"/>
                      <a:gd name="T84" fmla="*/ 0 60000 65536"/>
                      <a:gd name="T85" fmla="*/ 0 60000 65536"/>
                      <a:gd name="T86" fmla="*/ 0 60000 65536"/>
                      <a:gd name="T87" fmla="*/ 0 60000 65536"/>
                      <a:gd name="T88" fmla="*/ 0 60000 65536"/>
                      <a:gd name="T89" fmla="*/ 0 60000 65536"/>
                      <a:gd name="T90" fmla="*/ 0 60000 65536"/>
                      <a:gd name="T91" fmla="*/ 0 60000 65536"/>
                      <a:gd name="T92" fmla="*/ 0 60000 65536"/>
                      <a:gd name="T93" fmla="*/ 0 60000 65536"/>
                      <a:gd name="T94" fmla="*/ 0 60000 65536"/>
                      <a:gd name="T95" fmla="*/ 0 60000 65536"/>
                      <a:gd name="T96" fmla="*/ 0 60000 65536"/>
                      <a:gd name="T97" fmla="*/ 0 60000 65536"/>
                      <a:gd name="T98" fmla="*/ 0 60000 65536"/>
                      <a:gd name="T99" fmla="*/ 0 60000 65536"/>
                      <a:gd name="T100" fmla="*/ 0 60000 65536"/>
                      <a:gd name="T101" fmla="*/ 0 60000 65536"/>
                      <a:gd name="T102" fmla="*/ 0 60000 65536"/>
                      <a:gd name="T103" fmla="*/ 0 60000 65536"/>
                      <a:gd name="T104" fmla="*/ 0 60000 65536"/>
                      <a:gd name="T105" fmla="*/ 0 60000 65536"/>
                      <a:gd name="T106" fmla="*/ 0 60000 65536"/>
                      <a:gd name="T107" fmla="*/ 0 60000 65536"/>
                      <a:gd name="T108" fmla="*/ 0 60000 65536"/>
                      <a:gd name="T109" fmla="*/ 0 60000 65536"/>
                      <a:gd name="T110" fmla="*/ 0 60000 65536"/>
                      <a:gd name="T111" fmla="*/ 0 60000 65536"/>
                      <a:gd name="T112" fmla="*/ 0 60000 65536"/>
                      <a:gd name="T113" fmla="*/ 0 60000 65536"/>
                      <a:gd name="T114" fmla="*/ 0 60000 65536"/>
                      <a:gd name="T115" fmla="*/ 0 60000 65536"/>
                      <a:gd name="T116" fmla="*/ 0 60000 65536"/>
                      <a:gd name="T117" fmla="*/ 0 60000 65536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w 3950"/>
                      <a:gd name="T124" fmla="*/ 0 h 919"/>
                      <a:gd name="T125" fmla="*/ 3950 w 3950"/>
                      <a:gd name="T126" fmla="*/ 919 h 919"/>
                    </a:gdLst>
                    <a:ahLst/>
                    <a:cxnLst>
                      <a:cxn ang="T82">
                        <a:pos x="T0" y="T1"/>
                      </a:cxn>
                      <a:cxn ang="T83">
                        <a:pos x="T2" y="T3"/>
                      </a:cxn>
                      <a:cxn ang="T84">
                        <a:pos x="T4" y="T5"/>
                      </a:cxn>
                      <a:cxn ang="T85">
                        <a:pos x="T6" y="T7"/>
                      </a:cxn>
                      <a:cxn ang="T86">
                        <a:pos x="T8" y="T9"/>
                      </a:cxn>
                      <a:cxn ang="T87">
                        <a:pos x="T10" y="T11"/>
                      </a:cxn>
                      <a:cxn ang="T88">
                        <a:pos x="T12" y="T13"/>
                      </a:cxn>
                      <a:cxn ang="T89">
                        <a:pos x="T14" y="T15"/>
                      </a:cxn>
                      <a:cxn ang="T90">
                        <a:pos x="T16" y="T17"/>
                      </a:cxn>
                      <a:cxn ang="T91">
                        <a:pos x="T18" y="T19"/>
                      </a:cxn>
                      <a:cxn ang="T92">
                        <a:pos x="T20" y="T21"/>
                      </a:cxn>
                      <a:cxn ang="T93">
                        <a:pos x="T22" y="T23"/>
                      </a:cxn>
                      <a:cxn ang="T94">
                        <a:pos x="T24" y="T25"/>
                      </a:cxn>
                      <a:cxn ang="T95">
                        <a:pos x="T26" y="T27"/>
                      </a:cxn>
                      <a:cxn ang="T96">
                        <a:pos x="T28" y="T29"/>
                      </a:cxn>
                      <a:cxn ang="T97">
                        <a:pos x="T30" y="T31"/>
                      </a:cxn>
                      <a:cxn ang="T98">
                        <a:pos x="T32" y="T33"/>
                      </a:cxn>
                      <a:cxn ang="T99">
                        <a:pos x="T34" y="T35"/>
                      </a:cxn>
                      <a:cxn ang="T100">
                        <a:pos x="T36" y="T37"/>
                      </a:cxn>
                      <a:cxn ang="T101">
                        <a:pos x="T38" y="T39"/>
                      </a:cxn>
                      <a:cxn ang="T102">
                        <a:pos x="T40" y="T41"/>
                      </a:cxn>
                      <a:cxn ang="T103">
                        <a:pos x="T42" y="T43"/>
                      </a:cxn>
                      <a:cxn ang="T104">
                        <a:pos x="T44" y="T45"/>
                      </a:cxn>
                      <a:cxn ang="T105">
                        <a:pos x="T46" y="T47"/>
                      </a:cxn>
                      <a:cxn ang="T106">
                        <a:pos x="T48" y="T49"/>
                      </a:cxn>
                      <a:cxn ang="T107">
                        <a:pos x="T50" y="T51"/>
                      </a:cxn>
                      <a:cxn ang="T108">
                        <a:pos x="T52" y="T53"/>
                      </a:cxn>
                      <a:cxn ang="T109">
                        <a:pos x="T54" y="T55"/>
                      </a:cxn>
                      <a:cxn ang="T110">
                        <a:pos x="T56" y="T57"/>
                      </a:cxn>
                      <a:cxn ang="T111">
                        <a:pos x="T58" y="T59"/>
                      </a:cxn>
                      <a:cxn ang="T112">
                        <a:pos x="T60" y="T61"/>
                      </a:cxn>
                      <a:cxn ang="T113">
                        <a:pos x="T62" y="T63"/>
                      </a:cxn>
                      <a:cxn ang="T114">
                        <a:pos x="T64" y="T65"/>
                      </a:cxn>
                      <a:cxn ang="T115">
                        <a:pos x="T66" y="T67"/>
                      </a:cxn>
                      <a:cxn ang="T116">
                        <a:pos x="T68" y="T69"/>
                      </a:cxn>
                      <a:cxn ang="T117">
                        <a:pos x="T70" y="T71"/>
                      </a:cxn>
                      <a:cxn ang="T118">
                        <a:pos x="T72" y="T73"/>
                      </a:cxn>
                      <a:cxn ang="T119">
                        <a:pos x="T74" y="T75"/>
                      </a:cxn>
                      <a:cxn ang="T120">
                        <a:pos x="T76" y="T77"/>
                      </a:cxn>
                      <a:cxn ang="T121">
                        <a:pos x="T78" y="T79"/>
                      </a:cxn>
                      <a:cxn ang="T122">
                        <a:pos x="T80" y="T81"/>
                      </a:cxn>
                    </a:cxnLst>
                    <a:rect l="T123" t="T124" r="T125" b="T126"/>
                    <a:pathLst>
                      <a:path w="3950" h="919">
                        <a:moveTo>
                          <a:pt x="0" y="621"/>
                        </a:moveTo>
                        <a:lnTo>
                          <a:pt x="0" y="600"/>
                        </a:lnTo>
                        <a:lnTo>
                          <a:pt x="3" y="582"/>
                        </a:lnTo>
                        <a:lnTo>
                          <a:pt x="10" y="567"/>
                        </a:lnTo>
                        <a:lnTo>
                          <a:pt x="22" y="555"/>
                        </a:lnTo>
                        <a:lnTo>
                          <a:pt x="44" y="541"/>
                        </a:lnTo>
                        <a:lnTo>
                          <a:pt x="68" y="527"/>
                        </a:lnTo>
                        <a:lnTo>
                          <a:pt x="191" y="474"/>
                        </a:lnTo>
                        <a:lnTo>
                          <a:pt x="268" y="445"/>
                        </a:lnTo>
                        <a:lnTo>
                          <a:pt x="335" y="422"/>
                        </a:lnTo>
                        <a:lnTo>
                          <a:pt x="402" y="397"/>
                        </a:lnTo>
                        <a:lnTo>
                          <a:pt x="467" y="373"/>
                        </a:lnTo>
                        <a:lnTo>
                          <a:pt x="550" y="349"/>
                        </a:lnTo>
                        <a:lnTo>
                          <a:pt x="807" y="269"/>
                        </a:lnTo>
                        <a:lnTo>
                          <a:pt x="893" y="242"/>
                        </a:lnTo>
                        <a:lnTo>
                          <a:pt x="986" y="220"/>
                        </a:lnTo>
                        <a:lnTo>
                          <a:pt x="1057" y="201"/>
                        </a:lnTo>
                        <a:lnTo>
                          <a:pt x="1131" y="185"/>
                        </a:lnTo>
                        <a:lnTo>
                          <a:pt x="1281" y="155"/>
                        </a:lnTo>
                        <a:lnTo>
                          <a:pt x="1388" y="134"/>
                        </a:lnTo>
                        <a:lnTo>
                          <a:pt x="1514" y="110"/>
                        </a:lnTo>
                        <a:lnTo>
                          <a:pt x="1718" y="75"/>
                        </a:lnTo>
                        <a:lnTo>
                          <a:pt x="1809" y="58"/>
                        </a:lnTo>
                        <a:lnTo>
                          <a:pt x="1889" y="46"/>
                        </a:lnTo>
                        <a:lnTo>
                          <a:pt x="1939" y="38"/>
                        </a:lnTo>
                        <a:lnTo>
                          <a:pt x="1992" y="34"/>
                        </a:lnTo>
                        <a:lnTo>
                          <a:pt x="2037" y="28"/>
                        </a:lnTo>
                        <a:lnTo>
                          <a:pt x="2114" y="20"/>
                        </a:lnTo>
                        <a:lnTo>
                          <a:pt x="2152" y="10"/>
                        </a:lnTo>
                        <a:lnTo>
                          <a:pt x="2184" y="0"/>
                        </a:lnTo>
                        <a:lnTo>
                          <a:pt x="2218" y="12"/>
                        </a:lnTo>
                        <a:lnTo>
                          <a:pt x="2243" y="12"/>
                        </a:lnTo>
                        <a:lnTo>
                          <a:pt x="3152" y="54"/>
                        </a:lnTo>
                        <a:lnTo>
                          <a:pt x="3267" y="67"/>
                        </a:lnTo>
                        <a:lnTo>
                          <a:pt x="3387" y="78"/>
                        </a:lnTo>
                        <a:lnTo>
                          <a:pt x="3487" y="85"/>
                        </a:lnTo>
                        <a:lnTo>
                          <a:pt x="3571" y="92"/>
                        </a:lnTo>
                        <a:lnTo>
                          <a:pt x="3656" y="104"/>
                        </a:lnTo>
                        <a:lnTo>
                          <a:pt x="3721" y="112"/>
                        </a:lnTo>
                        <a:lnTo>
                          <a:pt x="3798" y="124"/>
                        </a:lnTo>
                        <a:lnTo>
                          <a:pt x="3861" y="124"/>
                        </a:lnTo>
                        <a:lnTo>
                          <a:pt x="3920" y="124"/>
                        </a:lnTo>
                        <a:lnTo>
                          <a:pt x="3950" y="120"/>
                        </a:lnTo>
                        <a:lnTo>
                          <a:pt x="3904" y="157"/>
                        </a:lnTo>
                        <a:lnTo>
                          <a:pt x="3873" y="173"/>
                        </a:lnTo>
                        <a:lnTo>
                          <a:pt x="3645" y="212"/>
                        </a:lnTo>
                        <a:lnTo>
                          <a:pt x="3403" y="249"/>
                        </a:lnTo>
                        <a:lnTo>
                          <a:pt x="3174" y="284"/>
                        </a:lnTo>
                        <a:lnTo>
                          <a:pt x="3038" y="304"/>
                        </a:lnTo>
                        <a:lnTo>
                          <a:pt x="2900" y="330"/>
                        </a:lnTo>
                        <a:lnTo>
                          <a:pt x="2713" y="369"/>
                        </a:lnTo>
                        <a:lnTo>
                          <a:pt x="2584" y="402"/>
                        </a:lnTo>
                        <a:lnTo>
                          <a:pt x="2479" y="430"/>
                        </a:lnTo>
                        <a:lnTo>
                          <a:pt x="2331" y="474"/>
                        </a:lnTo>
                        <a:lnTo>
                          <a:pt x="2110" y="539"/>
                        </a:lnTo>
                        <a:lnTo>
                          <a:pt x="1951" y="594"/>
                        </a:lnTo>
                        <a:lnTo>
                          <a:pt x="1646" y="704"/>
                        </a:lnTo>
                        <a:lnTo>
                          <a:pt x="1539" y="751"/>
                        </a:lnTo>
                        <a:lnTo>
                          <a:pt x="1453" y="793"/>
                        </a:lnTo>
                        <a:lnTo>
                          <a:pt x="1272" y="919"/>
                        </a:lnTo>
                        <a:lnTo>
                          <a:pt x="1213" y="917"/>
                        </a:lnTo>
                        <a:lnTo>
                          <a:pt x="1166" y="915"/>
                        </a:lnTo>
                        <a:lnTo>
                          <a:pt x="1097" y="910"/>
                        </a:lnTo>
                        <a:lnTo>
                          <a:pt x="1025" y="902"/>
                        </a:lnTo>
                        <a:lnTo>
                          <a:pt x="967" y="895"/>
                        </a:lnTo>
                        <a:lnTo>
                          <a:pt x="901" y="884"/>
                        </a:lnTo>
                        <a:lnTo>
                          <a:pt x="816" y="872"/>
                        </a:lnTo>
                        <a:lnTo>
                          <a:pt x="730" y="857"/>
                        </a:lnTo>
                        <a:lnTo>
                          <a:pt x="645" y="842"/>
                        </a:lnTo>
                        <a:lnTo>
                          <a:pt x="562" y="825"/>
                        </a:lnTo>
                        <a:lnTo>
                          <a:pt x="482" y="808"/>
                        </a:lnTo>
                        <a:lnTo>
                          <a:pt x="361" y="773"/>
                        </a:lnTo>
                        <a:lnTo>
                          <a:pt x="325" y="760"/>
                        </a:lnTo>
                        <a:lnTo>
                          <a:pt x="276" y="744"/>
                        </a:lnTo>
                        <a:lnTo>
                          <a:pt x="230" y="728"/>
                        </a:lnTo>
                        <a:lnTo>
                          <a:pt x="183" y="715"/>
                        </a:lnTo>
                        <a:lnTo>
                          <a:pt x="146" y="702"/>
                        </a:lnTo>
                        <a:lnTo>
                          <a:pt x="114" y="688"/>
                        </a:lnTo>
                        <a:lnTo>
                          <a:pt x="76" y="672"/>
                        </a:lnTo>
                        <a:lnTo>
                          <a:pt x="47" y="655"/>
                        </a:lnTo>
                        <a:lnTo>
                          <a:pt x="27" y="641"/>
                        </a:lnTo>
                        <a:lnTo>
                          <a:pt x="0" y="621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</xdr:grpSp>
          </xdr:grpSp>
          <xdr:grpSp>
            <xdr:nvGrpSpPr>
              <xdr:cNvPr id="154" name="Group 71"/>
              <xdr:cNvGrpSpPr>
                <a:grpSpLocks/>
              </xdr:cNvGrpSpPr>
            </xdr:nvGrpSpPr>
            <xdr:grpSpPr bwMode="auto">
              <a:xfrm>
                <a:off x="1754" y="3430"/>
                <a:ext cx="1036" cy="339"/>
                <a:chOff x="1754" y="3430"/>
                <a:chExt cx="1036" cy="339"/>
              </a:xfrm>
              <a:grpFill/>
            </xdr:grpSpPr>
            <xdr:grpSp>
              <xdr:nvGrpSpPr>
                <xdr:cNvPr id="155" name="Group 72"/>
                <xdr:cNvGrpSpPr>
                  <a:grpSpLocks/>
                </xdr:cNvGrpSpPr>
              </xdr:nvGrpSpPr>
              <xdr:grpSpPr bwMode="auto">
                <a:xfrm>
                  <a:off x="1754" y="3683"/>
                  <a:ext cx="45" cy="30"/>
                  <a:chOff x="1754" y="3683"/>
                  <a:chExt cx="45" cy="30"/>
                </a:xfrm>
                <a:grpFill/>
              </xdr:grpSpPr>
              <xdr:sp macro="" textlink="">
                <xdr:nvSpPr>
                  <xdr:cNvPr id="175" name="Freeform 73"/>
                  <xdr:cNvSpPr>
                    <a:spLocks/>
                  </xdr:cNvSpPr>
                </xdr:nvSpPr>
                <xdr:spPr bwMode="auto">
                  <a:xfrm>
                    <a:off x="1754" y="3683"/>
                    <a:ext cx="45" cy="30"/>
                  </a:xfrm>
                  <a:custGeom>
                    <a:avLst/>
                    <a:gdLst>
                      <a:gd name="T0" fmla="*/ 0 w 183"/>
                      <a:gd name="T1" fmla="*/ 32 h 120"/>
                      <a:gd name="T2" fmla="*/ 159 w 183"/>
                      <a:gd name="T3" fmla="*/ 0 h 120"/>
                      <a:gd name="T4" fmla="*/ 183 w 183"/>
                      <a:gd name="T5" fmla="*/ 3 h 120"/>
                      <a:gd name="T6" fmla="*/ 12 w 183"/>
                      <a:gd name="T7" fmla="*/ 40 h 120"/>
                      <a:gd name="T8" fmla="*/ 12 w 183"/>
                      <a:gd name="T9" fmla="*/ 120 h 120"/>
                      <a:gd name="T10" fmla="*/ 0 w 183"/>
                      <a:gd name="T11" fmla="*/ 114 h 120"/>
                      <a:gd name="T12" fmla="*/ 0 w 183"/>
                      <a:gd name="T13" fmla="*/ 32 h 120"/>
                      <a:gd name="T14" fmla="*/ 0 60000 65536"/>
                      <a:gd name="T15" fmla="*/ 0 60000 65536"/>
                      <a:gd name="T16" fmla="*/ 0 60000 65536"/>
                      <a:gd name="T17" fmla="*/ 0 60000 65536"/>
                      <a:gd name="T18" fmla="*/ 0 60000 65536"/>
                      <a:gd name="T19" fmla="*/ 0 60000 65536"/>
                      <a:gd name="T20" fmla="*/ 0 60000 65536"/>
                      <a:gd name="T21" fmla="*/ 0 w 183"/>
                      <a:gd name="T22" fmla="*/ 0 h 120"/>
                      <a:gd name="T23" fmla="*/ 183 w 183"/>
                      <a:gd name="T24" fmla="*/ 120 h 120"/>
                    </a:gdLst>
                    <a:ahLst/>
                    <a:cxnLst>
                      <a:cxn ang="T14">
                        <a:pos x="T0" y="T1"/>
                      </a:cxn>
                      <a:cxn ang="T15">
                        <a:pos x="T2" y="T3"/>
                      </a:cxn>
                      <a:cxn ang="T16">
                        <a:pos x="T4" y="T5"/>
                      </a:cxn>
                      <a:cxn ang="T17">
                        <a:pos x="T6" y="T7"/>
                      </a:cxn>
                      <a:cxn ang="T18">
                        <a:pos x="T8" y="T9"/>
                      </a:cxn>
                      <a:cxn ang="T19">
                        <a:pos x="T10" y="T11"/>
                      </a:cxn>
                      <a:cxn ang="T20">
                        <a:pos x="T12" y="T13"/>
                      </a:cxn>
                    </a:cxnLst>
                    <a:rect l="T21" t="T22" r="T23" b="T24"/>
                    <a:pathLst>
                      <a:path w="183" h="120">
                        <a:moveTo>
                          <a:pt x="0" y="32"/>
                        </a:moveTo>
                        <a:lnTo>
                          <a:pt x="159" y="0"/>
                        </a:lnTo>
                        <a:lnTo>
                          <a:pt x="183" y="3"/>
                        </a:lnTo>
                        <a:lnTo>
                          <a:pt x="12" y="40"/>
                        </a:lnTo>
                        <a:lnTo>
                          <a:pt x="12" y="120"/>
                        </a:lnTo>
                        <a:lnTo>
                          <a:pt x="0" y="114"/>
                        </a:lnTo>
                        <a:lnTo>
                          <a:pt x="0" y="32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176" name="Freeform 74"/>
                  <xdr:cNvSpPr>
                    <a:spLocks/>
                  </xdr:cNvSpPr>
                </xdr:nvSpPr>
                <xdr:spPr bwMode="auto">
                  <a:xfrm>
                    <a:off x="1757" y="3684"/>
                    <a:ext cx="42" cy="29"/>
                  </a:xfrm>
                  <a:custGeom>
                    <a:avLst/>
                    <a:gdLst>
                      <a:gd name="T0" fmla="*/ 0 w 171"/>
                      <a:gd name="T1" fmla="*/ 37 h 117"/>
                      <a:gd name="T2" fmla="*/ 171 w 171"/>
                      <a:gd name="T3" fmla="*/ 0 h 117"/>
                      <a:gd name="T4" fmla="*/ 171 w 171"/>
                      <a:gd name="T5" fmla="*/ 76 h 117"/>
                      <a:gd name="T6" fmla="*/ 0 w 171"/>
                      <a:gd name="T7" fmla="*/ 117 h 117"/>
                      <a:gd name="T8" fmla="*/ 0 w 171"/>
                      <a:gd name="T9" fmla="*/ 37 h 117"/>
                      <a:gd name="T10" fmla="*/ 0 60000 65536"/>
                      <a:gd name="T11" fmla="*/ 0 60000 65536"/>
                      <a:gd name="T12" fmla="*/ 0 60000 65536"/>
                      <a:gd name="T13" fmla="*/ 0 60000 65536"/>
                      <a:gd name="T14" fmla="*/ 0 60000 65536"/>
                      <a:gd name="T15" fmla="*/ 0 w 171"/>
                      <a:gd name="T16" fmla="*/ 0 h 117"/>
                      <a:gd name="T17" fmla="*/ 171 w 171"/>
                      <a:gd name="T18" fmla="*/ 117 h 117"/>
                    </a:gdLst>
                    <a:ahLst/>
                    <a:cxnLst>
                      <a:cxn ang="T10">
                        <a:pos x="T0" y="T1"/>
                      </a:cxn>
                      <a:cxn ang="T11">
                        <a:pos x="T2" y="T3"/>
                      </a:cxn>
                      <a:cxn ang="T12">
                        <a:pos x="T4" y="T5"/>
                      </a:cxn>
                      <a:cxn ang="T13">
                        <a:pos x="T6" y="T7"/>
                      </a:cxn>
                      <a:cxn ang="T14">
                        <a:pos x="T8" y="T9"/>
                      </a:cxn>
                    </a:cxnLst>
                    <a:rect l="T15" t="T16" r="T17" b="T18"/>
                    <a:pathLst>
                      <a:path w="171" h="117">
                        <a:moveTo>
                          <a:pt x="0" y="37"/>
                        </a:moveTo>
                        <a:lnTo>
                          <a:pt x="171" y="0"/>
                        </a:lnTo>
                        <a:lnTo>
                          <a:pt x="171" y="76"/>
                        </a:lnTo>
                        <a:lnTo>
                          <a:pt x="0" y="117"/>
                        </a:lnTo>
                        <a:lnTo>
                          <a:pt x="0" y="37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</xdr:grpSp>
            <xdr:grpSp>
              <xdr:nvGrpSpPr>
                <xdr:cNvPr id="156" name="Group 75"/>
                <xdr:cNvGrpSpPr>
                  <a:grpSpLocks/>
                </xdr:cNvGrpSpPr>
              </xdr:nvGrpSpPr>
              <xdr:grpSpPr bwMode="auto">
                <a:xfrm>
                  <a:off x="2201" y="3430"/>
                  <a:ext cx="589" cy="339"/>
                  <a:chOff x="2201" y="3430"/>
                  <a:chExt cx="589" cy="339"/>
                </a:xfrm>
                <a:grpFill/>
              </xdr:grpSpPr>
              <xdr:grpSp>
                <xdr:nvGrpSpPr>
                  <xdr:cNvPr id="157" name="Group 76"/>
                  <xdr:cNvGrpSpPr>
                    <a:grpSpLocks/>
                  </xdr:cNvGrpSpPr>
                </xdr:nvGrpSpPr>
                <xdr:grpSpPr bwMode="auto">
                  <a:xfrm>
                    <a:off x="2268" y="3430"/>
                    <a:ext cx="119" cy="100"/>
                    <a:chOff x="2268" y="3430"/>
                    <a:chExt cx="119" cy="100"/>
                  </a:xfrm>
                  <a:grpFill/>
                </xdr:grpSpPr>
                <xdr:sp macro="" textlink="">
                  <xdr:nvSpPr>
                    <xdr:cNvPr id="168" name="Freeform 77"/>
                    <xdr:cNvSpPr>
                      <a:spLocks/>
                    </xdr:cNvSpPr>
                  </xdr:nvSpPr>
                  <xdr:spPr bwMode="auto">
                    <a:xfrm>
                      <a:off x="2281" y="3484"/>
                      <a:ext cx="106" cy="46"/>
                    </a:xfrm>
                    <a:custGeom>
                      <a:avLst/>
                      <a:gdLst>
                        <a:gd name="T0" fmla="*/ 0 w 423"/>
                        <a:gd name="T1" fmla="*/ 183 h 183"/>
                        <a:gd name="T2" fmla="*/ 71 w 423"/>
                        <a:gd name="T3" fmla="*/ 175 h 183"/>
                        <a:gd name="T4" fmla="*/ 128 w 423"/>
                        <a:gd name="T5" fmla="*/ 145 h 183"/>
                        <a:gd name="T6" fmla="*/ 190 w 423"/>
                        <a:gd name="T7" fmla="*/ 122 h 183"/>
                        <a:gd name="T8" fmla="*/ 243 w 423"/>
                        <a:gd name="T9" fmla="*/ 115 h 183"/>
                        <a:gd name="T10" fmla="*/ 260 w 423"/>
                        <a:gd name="T11" fmla="*/ 115 h 183"/>
                        <a:gd name="T12" fmla="*/ 312 w 423"/>
                        <a:gd name="T13" fmla="*/ 129 h 183"/>
                        <a:gd name="T14" fmla="*/ 371 w 423"/>
                        <a:gd name="T15" fmla="*/ 151 h 183"/>
                        <a:gd name="T16" fmla="*/ 404 w 423"/>
                        <a:gd name="T17" fmla="*/ 158 h 183"/>
                        <a:gd name="T18" fmla="*/ 415 w 423"/>
                        <a:gd name="T19" fmla="*/ 151 h 183"/>
                        <a:gd name="T20" fmla="*/ 423 w 423"/>
                        <a:gd name="T21" fmla="*/ 137 h 183"/>
                        <a:gd name="T22" fmla="*/ 423 w 423"/>
                        <a:gd name="T23" fmla="*/ 108 h 183"/>
                        <a:gd name="T24" fmla="*/ 415 w 423"/>
                        <a:gd name="T25" fmla="*/ 86 h 183"/>
                        <a:gd name="T26" fmla="*/ 387 w 423"/>
                        <a:gd name="T27" fmla="*/ 52 h 183"/>
                        <a:gd name="T28" fmla="*/ 363 w 423"/>
                        <a:gd name="T29" fmla="*/ 17 h 183"/>
                        <a:gd name="T30" fmla="*/ 357 w 423"/>
                        <a:gd name="T31" fmla="*/ 0 h 183"/>
                        <a:gd name="T32" fmla="*/ 100 w 423"/>
                        <a:gd name="T33" fmla="*/ 17 h 183"/>
                        <a:gd name="T34" fmla="*/ 125 w 423"/>
                        <a:gd name="T35" fmla="*/ 47 h 183"/>
                        <a:gd name="T36" fmla="*/ 128 w 423"/>
                        <a:gd name="T37" fmla="*/ 61 h 183"/>
                        <a:gd name="T38" fmla="*/ 122 w 423"/>
                        <a:gd name="T39" fmla="*/ 86 h 183"/>
                        <a:gd name="T40" fmla="*/ 100 w 423"/>
                        <a:gd name="T41" fmla="*/ 114 h 183"/>
                        <a:gd name="T42" fmla="*/ 65 w 423"/>
                        <a:gd name="T43" fmla="*/ 131 h 183"/>
                        <a:gd name="T44" fmla="*/ 0 w 423"/>
                        <a:gd name="T45" fmla="*/ 183 h 183"/>
                        <a:gd name="T46" fmla="*/ 0 60000 65536"/>
                        <a:gd name="T47" fmla="*/ 0 60000 65536"/>
                        <a:gd name="T48" fmla="*/ 0 60000 65536"/>
                        <a:gd name="T49" fmla="*/ 0 60000 65536"/>
                        <a:gd name="T50" fmla="*/ 0 60000 65536"/>
                        <a:gd name="T51" fmla="*/ 0 60000 65536"/>
                        <a:gd name="T52" fmla="*/ 0 60000 65536"/>
                        <a:gd name="T53" fmla="*/ 0 60000 65536"/>
                        <a:gd name="T54" fmla="*/ 0 60000 65536"/>
                        <a:gd name="T55" fmla="*/ 0 60000 65536"/>
                        <a:gd name="T56" fmla="*/ 0 60000 65536"/>
                        <a:gd name="T57" fmla="*/ 0 60000 65536"/>
                        <a:gd name="T58" fmla="*/ 0 60000 65536"/>
                        <a:gd name="T59" fmla="*/ 0 60000 65536"/>
                        <a:gd name="T60" fmla="*/ 0 60000 65536"/>
                        <a:gd name="T61" fmla="*/ 0 60000 65536"/>
                        <a:gd name="T62" fmla="*/ 0 60000 65536"/>
                        <a:gd name="T63" fmla="*/ 0 60000 65536"/>
                        <a:gd name="T64" fmla="*/ 0 60000 65536"/>
                        <a:gd name="T65" fmla="*/ 0 60000 65536"/>
                        <a:gd name="T66" fmla="*/ 0 60000 65536"/>
                        <a:gd name="T67" fmla="*/ 0 60000 65536"/>
                        <a:gd name="T68" fmla="*/ 0 60000 65536"/>
                        <a:gd name="T69" fmla="*/ 0 w 423"/>
                        <a:gd name="T70" fmla="*/ 0 h 183"/>
                        <a:gd name="T71" fmla="*/ 423 w 423"/>
                        <a:gd name="T72" fmla="*/ 183 h 183"/>
                      </a:gdLst>
                      <a:ahLst/>
                      <a:cxnLst>
                        <a:cxn ang="T46">
                          <a:pos x="T0" y="T1"/>
                        </a:cxn>
                        <a:cxn ang="T47">
                          <a:pos x="T2" y="T3"/>
                        </a:cxn>
                        <a:cxn ang="T48">
                          <a:pos x="T4" y="T5"/>
                        </a:cxn>
                        <a:cxn ang="T49">
                          <a:pos x="T6" y="T7"/>
                        </a:cxn>
                        <a:cxn ang="T50">
                          <a:pos x="T8" y="T9"/>
                        </a:cxn>
                        <a:cxn ang="T51">
                          <a:pos x="T10" y="T11"/>
                        </a:cxn>
                        <a:cxn ang="T52">
                          <a:pos x="T12" y="T13"/>
                        </a:cxn>
                        <a:cxn ang="T53">
                          <a:pos x="T14" y="T15"/>
                        </a:cxn>
                        <a:cxn ang="T54">
                          <a:pos x="T16" y="T17"/>
                        </a:cxn>
                        <a:cxn ang="T55">
                          <a:pos x="T18" y="T19"/>
                        </a:cxn>
                        <a:cxn ang="T56">
                          <a:pos x="T20" y="T21"/>
                        </a:cxn>
                        <a:cxn ang="T57">
                          <a:pos x="T22" y="T23"/>
                        </a:cxn>
                        <a:cxn ang="T58">
                          <a:pos x="T24" y="T25"/>
                        </a:cxn>
                        <a:cxn ang="T59">
                          <a:pos x="T26" y="T27"/>
                        </a:cxn>
                        <a:cxn ang="T60">
                          <a:pos x="T28" y="T29"/>
                        </a:cxn>
                        <a:cxn ang="T61">
                          <a:pos x="T30" y="T31"/>
                        </a:cxn>
                        <a:cxn ang="T62">
                          <a:pos x="T32" y="T33"/>
                        </a:cxn>
                        <a:cxn ang="T63">
                          <a:pos x="T34" y="T35"/>
                        </a:cxn>
                        <a:cxn ang="T64">
                          <a:pos x="T36" y="T37"/>
                        </a:cxn>
                        <a:cxn ang="T65">
                          <a:pos x="T38" y="T39"/>
                        </a:cxn>
                        <a:cxn ang="T66">
                          <a:pos x="T40" y="T41"/>
                        </a:cxn>
                        <a:cxn ang="T67">
                          <a:pos x="T42" y="T43"/>
                        </a:cxn>
                        <a:cxn ang="T68">
                          <a:pos x="T44" y="T45"/>
                        </a:cxn>
                      </a:cxnLst>
                      <a:rect l="T69" t="T70" r="T71" b="T72"/>
                      <a:pathLst>
                        <a:path w="423" h="183">
                          <a:moveTo>
                            <a:pt x="0" y="183"/>
                          </a:moveTo>
                          <a:lnTo>
                            <a:pt x="71" y="175"/>
                          </a:lnTo>
                          <a:lnTo>
                            <a:pt x="128" y="145"/>
                          </a:lnTo>
                          <a:lnTo>
                            <a:pt x="190" y="122"/>
                          </a:lnTo>
                          <a:lnTo>
                            <a:pt x="243" y="115"/>
                          </a:lnTo>
                          <a:lnTo>
                            <a:pt x="260" y="115"/>
                          </a:lnTo>
                          <a:lnTo>
                            <a:pt x="312" y="129"/>
                          </a:lnTo>
                          <a:lnTo>
                            <a:pt x="371" y="151"/>
                          </a:lnTo>
                          <a:lnTo>
                            <a:pt x="404" y="158"/>
                          </a:lnTo>
                          <a:lnTo>
                            <a:pt x="415" y="151"/>
                          </a:lnTo>
                          <a:lnTo>
                            <a:pt x="423" y="137"/>
                          </a:lnTo>
                          <a:lnTo>
                            <a:pt x="423" y="108"/>
                          </a:lnTo>
                          <a:lnTo>
                            <a:pt x="415" y="86"/>
                          </a:lnTo>
                          <a:lnTo>
                            <a:pt x="387" y="52"/>
                          </a:lnTo>
                          <a:lnTo>
                            <a:pt x="363" y="17"/>
                          </a:lnTo>
                          <a:lnTo>
                            <a:pt x="357" y="0"/>
                          </a:lnTo>
                          <a:lnTo>
                            <a:pt x="100" y="17"/>
                          </a:lnTo>
                          <a:lnTo>
                            <a:pt x="125" y="47"/>
                          </a:lnTo>
                          <a:lnTo>
                            <a:pt x="128" y="61"/>
                          </a:lnTo>
                          <a:lnTo>
                            <a:pt x="122" y="86"/>
                          </a:lnTo>
                          <a:lnTo>
                            <a:pt x="100" y="114"/>
                          </a:lnTo>
                          <a:lnTo>
                            <a:pt x="65" y="131"/>
                          </a:lnTo>
                          <a:lnTo>
                            <a:pt x="0" y="183"/>
                          </a:lnTo>
                          <a:close/>
                        </a:path>
                      </a:pathLst>
                    </a:custGeom>
                    <a:grpFill/>
                    <a:ln w="9525">
                      <a:noFill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grpSp>
                  <xdr:nvGrpSpPr>
                    <xdr:cNvPr id="169" name="Group 78"/>
                    <xdr:cNvGrpSpPr>
                      <a:grpSpLocks/>
                    </xdr:cNvGrpSpPr>
                  </xdr:nvGrpSpPr>
                  <xdr:grpSpPr bwMode="auto">
                    <a:xfrm>
                      <a:off x="2268" y="3430"/>
                      <a:ext cx="107" cy="100"/>
                      <a:chOff x="2268" y="3430"/>
                      <a:chExt cx="107" cy="100"/>
                    </a:xfrm>
                    <a:grpFill/>
                  </xdr:grpSpPr>
                  <xdr:sp macro="" textlink="">
                    <xdr:nvSpPr>
                      <xdr:cNvPr id="170" name="Freeform 79"/>
                      <xdr:cNvSpPr>
                        <a:spLocks/>
                      </xdr:cNvSpPr>
                    </xdr:nvSpPr>
                    <xdr:spPr bwMode="auto">
                      <a:xfrm>
                        <a:off x="2268" y="3430"/>
                        <a:ext cx="107" cy="100"/>
                      </a:xfrm>
                      <a:custGeom>
                        <a:avLst/>
                        <a:gdLst>
                          <a:gd name="T0" fmla="*/ 0 w 428"/>
                          <a:gd name="T1" fmla="*/ 312 h 398"/>
                          <a:gd name="T2" fmla="*/ 7 w 428"/>
                          <a:gd name="T3" fmla="*/ 359 h 398"/>
                          <a:gd name="T4" fmla="*/ 12 w 428"/>
                          <a:gd name="T5" fmla="*/ 381 h 398"/>
                          <a:gd name="T6" fmla="*/ 20 w 428"/>
                          <a:gd name="T7" fmla="*/ 390 h 398"/>
                          <a:gd name="T8" fmla="*/ 39 w 428"/>
                          <a:gd name="T9" fmla="*/ 397 h 398"/>
                          <a:gd name="T10" fmla="*/ 56 w 428"/>
                          <a:gd name="T11" fmla="*/ 398 h 398"/>
                          <a:gd name="T12" fmla="*/ 85 w 428"/>
                          <a:gd name="T13" fmla="*/ 397 h 398"/>
                          <a:gd name="T14" fmla="*/ 105 w 428"/>
                          <a:gd name="T15" fmla="*/ 385 h 398"/>
                          <a:gd name="T16" fmla="*/ 110 w 428"/>
                          <a:gd name="T17" fmla="*/ 373 h 398"/>
                          <a:gd name="T18" fmla="*/ 113 w 428"/>
                          <a:gd name="T19" fmla="*/ 328 h 398"/>
                          <a:gd name="T20" fmla="*/ 118 w 428"/>
                          <a:gd name="T21" fmla="*/ 288 h 398"/>
                          <a:gd name="T22" fmla="*/ 118 w 428"/>
                          <a:gd name="T23" fmla="*/ 261 h 398"/>
                          <a:gd name="T24" fmla="*/ 121 w 428"/>
                          <a:gd name="T25" fmla="*/ 246 h 398"/>
                          <a:gd name="T26" fmla="*/ 127 w 428"/>
                          <a:gd name="T27" fmla="*/ 221 h 398"/>
                          <a:gd name="T28" fmla="*/ 138 w 428"/>
                          <a:gd name="T29" fmla="*/ 213 h 398"/>
                          <a:gd name="T30" fmla="*/ 154 w 428"/>
                          <a:gd name="T31" fmla="*/ 213 h 398"/>
                          <a:gd name="T32" fmla="*/ 187 w 428"/>
                          <a:gd name="T33" fmla="*/ 217 h 398"/>
                          <a:gd name="T34" fmla="*/ 239 w 428"/>
                          <a:gd name="T35" fmla="*/ 229 h 398"/>
                          <a:gd name="T36" fmla="*/ 280 w 428"/>
                          <a:gd name="T37" fmla="*/ 235 h 398"/>
                          <a:gd name="T38" fmla="*/ 314 w 428"/>
                          <a:gd name="T39" fmla="*/ 237 h 398"/>
                          <a:gd name="T40" fmla="*/ 352 w 428"/>
                          <a:gd name="T41" fmla="*/ 235 h 398"/>
                          <a:gd name="T42" fmla="*/ 376 w 428"/>
                          <a:gd name="T43" fmla="*/ 229 h 398"/>
                          <a:gd name="T44" fmla="*/ 396 w 428"/>
                          <a:gd name="T45" fmla="*/ 217 h 398"/>
                          <a:gd name="T46" fmla="*/ 411 w 428"/>
                          <a:gd name="T47" fmla="*/ 202 h 398"/>
                          <a:gd name="T48" fmla="*/ 417 w 428"/>
                          <a:gd name="T49" fmla="*/ 184 h 398"/>
                          <a:gd name="T50" fmla="*/ 428 w 428"/>
                          <a:gd name="T51" fmla="*/ 74 h 398"/>
                          <a:gd name="T52" fmla="*/ 420 w 428"/>
                          <a:gd name="T53" fmla="*/ 47 h 398"/>
                          <a:gd name="T54" fmla="*/ 411 w 428"/>
                          <a:gd name="T55" fmla="*/ 36 h 398"/>
                          <a:gd name="T56" fmla="*/ 395 w 428"/>
                          <a:gd name="T57" fmla="*/ 22 h 398"/>
                          <a:gd name="T58" fmla="*/ 364 w 428"/>
                          <a:gd name="T59" fmla="*/ 16 h 398"/>
                          <a:gd name="T60" fmla="*/ 256 w 428"/>
                          <a:gd name="T61" fmla="*/ 4 h 398"/>
                          <a:gd name="T62" fmla="*/ 162 w 428"/>
                          <a:gd name="T63" fmla="*/ 0 h 398"/>
                          <a:gd name="T64" fmla="*/ 107 w 428"/>
                          <a:gd name="T65" fmla="*/ 4 h 398"/>
                          <a:gd name="T66" fmla="*/ 90 w 428"/>
                          <a:gd name="T67" fmla="*/ 14 h 398"/>
                          <a:gd name="T68" fmla="*/ 81 w 428"/>
                          <a:gd name="T69" fmla="*/ 29 h 398"/>
                          <a:gd name="T70" fmla="*/ 72 w 428"/>
                          <a:gd name="T71" fmla="*/ 57 h 398"/>
                          <a:gd name="T72" fmla="*/ 70 w 428"/>
                          <a:gd name="T73" fmla="*/ 134 h 398"/>
                          <a:gd name="T74" fmla="*/ 72 w 428"/>
                          <a:gd name="T75" fmla="*/ 172 h 398"/>
                          <a:gd name="T76" fmla="*/ 85 w 428"/>
                          <a:gd name="T77" fmla="*/ 188 h 398"/>
                          <a:gd name="T78" fmla="*/ 88 w 428"/>
                          <a:gd name="T79" fmla="*/ 192 h 398"/>
                          <a:gd name="T80" fmla="*/ 49 w 428"/>
                          <a:gd name="T81" fmla="*/ 243 h 398"/>
                          <a:gd name="T82" fmla="*/ 20 w 428"/>
                          <a:gd name="T83" fmla="*/ 275 h 398"/>
                          <a:gd name="T84" fmla="*/ 0 w 428"/>
                          <a:gd name="T85" fmla="*/ 292 h 398"/>
                          <a:gd name="T86" fmla="*/ 0 w 428"/>
                          <a:gd name="T87" fmla="*/ 312 h 398"/>
                          <a:gd name="T88" fmla="*/ 0 60000 65536"/>
                          <a:gd name="T89" fmla="*/ 0 60000 65536"/>
                          <a:gd name="T90" fmla="*/ 0 60000 65536"/>
                          <a:gd name="T91" fmla="*/ 0 60000 65536"/>
                          <a:gd name="T92" fmla="*/ 0 60000 65536"/>
                          <a:gd name="T93" fmla="*/ 0 60000 65536"/>
                          <a:gd name="T94" fmla="*/ 0 60000 65536"/>
                          <a:gd name="T95" fmla="*/ 0 60000 65536"/>
                          <a:gd name="T96" fmla="*/ 0 60000 65536"/>
                          <a:gd name="T97" fmla="*/ 0 60000 65536"/>
                          <a:gd name="T98" fmla="*/ 0 60000 65536"/>
                          <a:gd name="T99" fmla="*/ 0 60000 65536"/>
                          <a:gd name="T100" fmla="*/ 0 60000 65536"/>
                          <a:gd name="T101" fmla="*/ 0 60000 65536"/>
                          <a:gd name="T102" fmla="*/ 0 60000 65536"/>
                          <a:gd name="T103" fmla="*/ 0 60000 65536"/>
                          <a:gd name="T104" fmla="*/ 0 60000 65536"/>
                          <a:gd name="T105" fmla="*/ 0 60000 65536"/>
                          <a:gd name="T106" fmla="*/ 0 60000 65536"/>
                          <a:gd name="T107" fmla="*/ 0 60000 65536"/>
                          <a:gd name="T108" fmla="*/ 0 60000 65536"/>
                          <a:gd name="T109" fmla="*/ 0 60000 65536"/>
                          <a:gd name="T110" fmla="*/ 0 60000 65536"/>
                          <a:gd name="T111" fmla="*/ 0 60000 65536"/>
                          <a:gd name="T112" fmla="*/ 0 60000 65536"/>
                          <a:gd name="T113" fmla="*/ 0 60000 65536"/>
                          <a:gd name="T114" fmla="*/ 0 60000 65536"/>
                          <a:gd name="T115" fmla="*/ 0 60000 65536"/>
                          <a:gd name="T116" fmla="*/ 0 60000 65536"/>
                          <a:gd name="T117" fmla="*/ 0 60000 65536"/>
                          <a:gd name="T118" fmla="*/ 0 60000 65536"/>
                          <a:gd name="T119" fmla="*/ 0 60000 65536"/>
                          <a:gd name="T120" fmla="*/ 0 60000 65536"/>
                          <a:gd name="T121" fmla="*/ 0 60000 65536"/>
                          <a:gd name="T122" fmla="*/ 0 60000 65536"/>
                          <a:gd name="T123" fmla="*/ 0 60000 65536"/>
                          <a:gd name="T124" fmla="*/ 0 60000 65536"/>
                          <a:gd name="T125" fmla="*/ 0 60000 65536"/>
                          <a:gd name="T126" fmla="*/ 0 60000 65536"/>
                          <a:gd name="T127" fmla="*/ 0 60000 65536"/>
                          <a:gd name="T128" fmla="*/ 0 60000 65536"/>
                          <a:gd name="T129" fmla="*/ 0 60000 65536"/>
                          <a:gd name="T130" fmla="*/ 0 60000 65536"/>
                          <a:gd name="T131" fmla="*/ 0 60000 65536"/>
                          <a:gd name="T132" fmla="*/ 0 w 428"/>
                          <a:gd name="T133" fmla="*/ 0 h 398"/>
                          <a:gd name="T134" fmla="*/ 428 w 428"/>
                          <a:gd name="T135" fmla="*/ 398 h 398"/>
                        </a:gdLst>
                        <a:ahLst/>
                        <a:cxnLst>
                          <a:cxn ang="T88">
                            <a:pos x="T0" y="T1"/>
                          </a:cxn>
                          <a:cxn ang="T89">
                            <a:pos x="T2" y="T3"/>
                          </a:cxn>
                          <a:cxn ang="T90">
                            <a:pos x="T4" y="T5"/>
                          </a:cxn>
                          <a:cxn ang="T91">
                            <a:pos x="T6" y="T7"/>
                          </a:cxn>
                          <a:cxn ang="T92">
                            <a:pos x="T8" y="T9"/>
                          </a:cxn>
                          <a:cxn ang="T93">
                            <a:pos x="T10" y="T11"/>
                          </a:cxn>
                          <a:cxn ang="T94">
                            <a:pos x="T12" y="T13"/>
                          </a:cxn>
                          <a:cxn ang="T95">
                            <a:pos x="T14" y="T15"/>
                          </a:cxn>
                          <a:cxn ang="T96">
                            <a:pos x="T16" y="T17"/>
                          </a:cxn>
                          <a:cxn ang="T97">
                            <a:pos x="T18" y="T19"/>
                          </a:cxn>
                          <a:cxn ang="T98">
                            <a:pos x="T20" y="T21"/>
                          </a:cxn>
                          <a:cxn ang="T99">
                            <a:pos x="T22" y="T23"/>
                          </a:cxn>
                          <a:cxn ang="T100">
                            <a:pos x="T24" y="T25"/>
                          </a:cxn>
                          <a:cxn ang="T101">
                            <a:pos x="T26" y="T27"/>
                          </a:cxn>
                          <a:cxn ang="T102">
                            <a:pos x="T28" y="T29"/>
                          </a:cxn>
                          <a:cxn ang="T103">
                            <a:pos x="T30" y="T31"/>
                          </a:cxn>
                          <a:cxn ang="T104">
                            <a:pos x="T32" y="T33"/>
                          </a:cxn>
                          <a:cxn ang="T105">
                            <a:pos x="T34" y="T35"/>
                          </a:cxn>
                          <a:cxn ang="T106">
                            <a:pos x="T36" y="T37"/>
                          </a:cxn>
                          <a:cxn ang="T107">
                            <a:pos x="T38" y="T39"/>
                          </a:cxn>
                          <a:cxn ang="T108">
                            <a:pos x="T40" y="T41"/>
                          </a:cxn>
                          <a:cxn ang="T109">
                            <a:pos x="T42" y="T43"/>
                          </a:cxn>
                          <a:cxn ang="T110">
                            <a:pos x="T44" y="T45"/>
                          </a:cxn>
                          <a:cxn ang="T111">
                            <a:pos x="T46" y="T47"/>
                          </a:cxn>
                          <a:cxn ang="T112">
                            <a:pos x="T48" y="T49"/>
                          </a:cxn>
                          <a:cxn ang="T113">
                            <a:pos x="T50" y="T51"/>
                          </a:cxn>
                          <a:cxn ang="T114">
                            <a:pos x="T52" y="T53"/>
                          </a:cxn>
                          <a:cxn ang="T115">
                            <a:pos x="T54" y="T55"/>
                          </a:cxn>
                          <a:cxn ang="T116">
                            <a:pos x="T56" y="T57"/>
                          </a:cxn>
                          <a:cxn ang="T117">
                            <a:pos x="T58" y="T59"/>
                          </a:cxn>
                          <a:cxn ang="T118">
                            <a:pos x="T60" y="T61"/>
                          </a:cxn>
                          <a:cxn ang="T119">
                            <a:pos x="T62" y="T63"/>
                          </a:cxn>
                          <a:cxn ang="T120">
                            <a:pos x="T64" y="T65"/>
                          </a:cxn>
                          <a:cxn ang="T121">
                            <a:pos x="T66" y="T67"/>
                          </a:cxn>
                          <a:cxn ang="T122">
                            <a:pos x="T68" y="T69"/>
                          </a:cxn>
                          <a:cxn ang="T123">
                            <a:pos x="T70" y="T71"/>
                          </a:cxn>
                          <a:cxn ang="T124">
                            <a:pos x="T72" y="T73"/>
                          </a:cxn>
                          <a:cxn ang="T125">
                            <a:pos x="T74" y="T75"/>
                          </a:cxn>
                          <a:cxn ang="T126">
                            <a:pos x="T76" y="T77"/>
                          </a:cxn>
                          <a:cxn ang="T127">
                            <a:pos x="T78" y="T79"/>
                          </a:cxn>
                          <a:cxn ang="T128">
                            <a:pos x="T80" y="T81"/>
                          </a:cxn>
                          <a:cxn ang="T129">
                            <a:pos x="T82" y="T83"/>
                          </a:cxn>
                          <a:cxn ang="T130">
                            <a:pos x="T84" y="T85"/>
                          </a:cxn>
                          <a:cxn ang="T131">
                            <a:pos x="T86" y="T87"/>
                          </a:cxn>
                        </a:cxnLst>
                        <a:rect l="T132" t="T133" r="T134" b="T135"/>
                        <a:pathLst>
                          <a:path w="428" h="398">
                            <a:moveTo>
                              <a:pt x="0" y="312"/>
                            </a:moveTo>
                            <a:lnTo>
                              <a:pt x="7" y="359"/>
                            </a:lnTo>
                            <a:lnTo>
                              <a:pt x="12" y="381"/>
                            </a:lnTo>
                            <a:lnTo>
                              <a:pt x="20" y="390"/>
                            </a:lnTo>
                            <a:lnTo>
                              <a:pt x="39" y="397"/>
                            </a:lnTo>
                            <a:lnTo>
                              <a:pt x="56" y="398"/>
                            </a:lnTo>
                            <a:lnTo>
                              <a:pt x="85" y="397"/>
                            </a:lnTo>
                            <a:lnTo>
                              <a:pt x="105" y="385"/>
                            </a:lnTo>
                            <a:lnTo>
                              <a:pt x="110" y="373"/>
                            </a:lnTo>
                            <a:lnTo>
                              <a:pt x="113" y="328"/>
                            </a:lnTo>
                            <a:lnTo>
                              <a:pt x="118" y="288"/>
                            </a:lnTo>
                            <a:lnTo>
                              <a:pt x="118" y="261"/>
                            </a:lnTo>
                            <a:lnTo>
                              <a:pt x="121" y="246"/>
                            </a:lnTo>
                            <a:lnTo>
                              <a:pt x="127" y="221"/>
                            </a:lnTo>
                            <a:lnTo>
                              <a:pt x="138" y="213"/>
                            </a:lnTo>
                            <a:lnTo>
                              <a:pt x="154" y="213"/>
                            </a:lnTo>
                            <a:lnTo>
                              <a:pt x="187" y="217"/>
                            </a:lnTo>
                            <a:lnTo>
                              <a:pt x="239" y="229"/>
                            </a:lnTo>
                            <a:lnTo>
                              <a:pt x="280" y="235"/>
                            </a:lnTo>
                            <a:lnTo>
                              <a:pt x="314" y="237"/>
                            </a:lnTo>
                            <a:lnTo>
                              <a:pt x="352" y="235"/>
                            </a:lnTo>
                            <a:lnTo>
                              <a:pt x="376" y="229"/>
                            </a:lnTo>
                            <a:lnTo>
                              <a:pt x="396" y="217"/>
                            </a:lnTo>
                            <a:lnTo>
                              <a:pt x="411" y="202"/>
                            </a:lnTo>
                            <a:lnTo>
                              <a:pt x="417" y="184"/>
                            </a:lnTo>
                            <a:lnTo>
                              <a:pt x="428" y="74"/>
                            </a:lnTo>
                            <a:lnTo>
                              <a:pt x="420" y="47"/>
                            </a:lnTo>
                            <a:lnTo>
                              <a:pt x="411" y="36"/>
                            </a:lnTo>
                            <a:lnTo>
                              <a:pt x="395" y="22"/>
                            </a:lnTo>
                            <a:lnTo>
                              <a:pt x="364" y="16"/>
                            </a:lnTo>
                            <a:lnTo>
                              <a:pt x="256" y="4"/>
                            </a:lnTo>
                            <a:lnTo>
                              <a:pt x="162" y="0"/>
                            </a:lnTo>
                            <a:lnTo>
                              <a:pt x="107" y="4"/>
                            </a:lnTo>
                            <a:lnTo>
                              <a:pt x="90" y="14"/>
                            </a:lnTo>
                            <a:lnTo>
                              <a:pt x="81" y="29"/>
                            </a:lnTo>
                            <a:lnTo>
                              <a:pt x="72" y="57"/>
                            </a:lnTo>
                            <a:lnTo>
                              <a:pt x="70" y="134"/>
                            </a:lnTo>
                            <a:lnTo>
                              <a:pt x="72" y="172"/>
                            </a:lnTo>
                            <a:lnTo>
                              <a:pt x="85" y="188"/>
                            </a:lnTo>
                            <a:lnTo>
                              <a:pt x="88" y="192"/>
                            </a:lnTo>
                            <a:lnTo>
                              <a:pt x="49" y="243"/>
                            </a:lnTo>
                            <a:lnTo>
                              <a:pt x="20" y="275"/>
                            </a:lnTo>
                            <a:lnTo>
                              <a:pt x="0" y="292"/>
                            </a:lnTo>
                            <a:lnTo>
                              <a:pt x="0" y="312"/>
                            </a:lnTo>
                            <a:close/>
                          </a:path>
                        </a:pathLst>
                      </a:custGeom>
                      <a:grpFill/>
                      <a:ln w="9525">
                        <a:noFill/>
                        <a:round/>
                        <a:headEnd/>
                        <a:tailEnd/>
                      </a:ln>
                    </xdr:spPr>
                    <xdr:txBody>
                      <a:bodyPr wrap="square"/>
                      <a:lstStyle>
                        <a:defPPr>
                          <a:defRPr lang="el-GR"/>
                        </a:defPPr>
                        <a:lvl1pPr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1pPr>
                        <a:lvl2pPr marL="4572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2pPr>
                        <a:lvl3pPr marL="9144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3pPr>
                        <a:lvl4pPr marL="13716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4pPr>
                        <a:lvl5pPr marL="18288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9pPr>
                      </a:lstStyle>
                      <a:p>
                        <a:endParaRPr lang="hr-HR"/>
                      </a:p>
                    </xdr:txBody>
                  </xdr:sp>
                  <xdr:grpSp>
                    <xdr:nvGrpSpPr>
                      <xdr:cNvPr id="171" name="Group 80"/>
                      <xdr:cNvGrpSpPr>
                        <a:grpSpLocks/>
                      </xdr:cNvGrpSpPr>
                    </xdr:nvGrpSpPr>
                    <xdr:grpSpPr bwMode="auto">
                      <a:xfrm>
                        <a:off x="2268" y="3436"/>
                        <a:ext cx="107" cy="94"/>
                        <a:chOff x="2268" y="3436"/>
                        <a:chExt cx="107" cy="94"/>
                      </a:xfrm>
                      <a:grpFill/>
                    </xdr:grpSpPr>
                    <xdr:sp macro="" textlink="">
                      <xdr:nvSpPr>
                        <xdr:cNvPr id="172" name="Freeform 81"/>
                        <xdr:cNvSpPr>
                          <a:spLocks/>
                        </xdr:cNvSpPr>
                      </xdr:nvSpPr>
                      <xdr:spPr bwMode="auto">
                        <a:xfrm>
                          <a:off x="2285" y="3458"/>
                          <a:ext cx="6" cy="21"/>
                        </a:xfrm>
                        <a:custGeom>
                          <a:avLst/>
                          <a:gdLst>
                            <a:gd name="T0" fmla="*/ 0 w 23"/>
                            <a:gd name="T1" fmla="*/ 0 h 85"/>
                            <a:gd name="T2" fmla="*/ 14 w 23"/>
                            <a:gd name="T3" fmla="*/ 3 h 85"/>
                            <a:gd name="T4" fmla="*/ 20 w 23"/>
                            <a:gd name="T5" fmla="*/ 12 h 85"/>
                            <a:gd name="T6" fmla="*/ 23 w 23"/>
                            <a:gd name="T7" fmla="*/ 36 h 85"/>
                            <a:gd name="T8" fmla="*/ 23 w 23"/>
                            <a:gd name="T9" fmla="*/ 57 h 85"/>
                            <a:gd name="T10" fmla="*/ 16 w 23"/>
                            <a:gd name="T11" fmla="*/ 85 h 85"/>
                            <a:gd name="T12" fmla="*/ 2 w 23"/>
                            <a:gd name="T13" fmla="*/ 66 h 85"/>
                            <a:gd name="T14" fmla="*/ 0 w 23"/>
                            <a:gd name="T15" fmla="*/ 50 h 85"/>
                            <a:gd name="T16" fmla="*/ 0 w 23"/>
                            <a:gd name="T17" fmla="*/ 0 h 85"/>
                            <a:gd name="T18" fmla="*/ 0 60000 65536"/>
                            <a:gd name="T19" fmla="*/ 0 60000 65536"/>
                            <a:gd name="T20" fmla="*/ 0 60000 65536"/>
                            <a:gd name="T21" fmla="*/ 0 60000 65536"/>
                            <a:gd name="T22" fmla="*/ 0 60000 65536"/>
                            <a:gd name="T23" fmla="*/ 0 60000 65536"/>
                            <a:gd name="T24" fmla="*/ 0 60000 65536"/>
                            <a:gd name="T25" fmla="*/ 0 60000 65536"/>
                            <a:gd name="T26" fmla="*/ 0 60000 65536"/>
                            <a:gd name="T27" fmla="*/ 0 w 23"/>
                            <a:gd name="T28" fmla="*/ 0 h 85"/>
                            <a:gd name="T29" fmla="*/ 23 w 23"/>
                            <a:gd name="T30" fmla="*/ 85 h 85"/>
                          </a:gdLst>
                          <a:ahLst/>
                          <a:cxnLst>
                            <a:cxn ang="T18">
                              <a:pos x="T0" y="T1"/>
                            </a:cxn>
                            <a:cxn ang="T19">
                              <a:pos x="T2" y="T3"/>
                            </a:cxn>
                            <a:cxn ang="T20">
                              <a:pos x="T4" y="T5"/>
                            </a:cxn>
                            <a:cxn ang="T21">
                              <a:pos x="T6" y="T7"/>
                            </a:cxn>
                            <a:cxn ang="T22">
                              <a:pos x="T8" y="T9"/>
                            </a:cxn>
                            <a:cxn ang="T23">
                              <a:pos x="T10" y="T11"/>
                            </a:cxn>
                            <a:cxn ang="T24">
                              <a:pos x="T12" y="T13"/>
                            </a:cxn>
                            <a:cxn ang="T25">
                              <a:pos x="T14" y="T15"/>
                            </a:cxn>
                            <a:cxn ang="T26">
                              <a:pos x="T16" y="T17"/>
                            </a:cxn>
                          </a:cxnLst>
                          <a:rect l="T27" t="T28" r="T29" b="T30"/>
                          <a:pathLst>
                            <a:path w="23" h="85">
                              <a:moveTo>
                                <a:pt x="0" y="0"/>
                              </a:moveTo>
                              <a:lnTo>
                                <a:pt x="14" y="3"/>
                              </a:lnTo>
                              <a:lnTo>
                                <a:pt x="20" y="12"/>
                              </a:lnTo>
                              <a:lnTo>
                                <a:pt x="23" y="36"/>
                              </a:lnTo>
                              <a:lnTo>
                                <a:pt x="23" y="57"/>
                              </a:lnTo>
                              <a:lnTo>
                                <a:pt x="16" y="85"/>
                              </a:lnTo>
                              <a:lnTo>
                                <a:pt x="2" y="66"/>
                              </a:lnTo>
                              <a:lnTo>
                                <a:pt x="0" y="50"/>
                              </a:lnTo>
                              <a:lnTo>
                                <a:pt x="0" y="0"/>
                              </a:lnTo>
                              <a:close/>
                            </a:path>
                          </a:pathLst>
                        </a:custGeom>
                        <a:grpFill/>
                        <a:ln w="9525">
                          <a:noFill/>
                          <a:round/>
                          <a:headEnd/>
                          <a:tailEnd/>
                        </a:ln>
                      </xdr:spPr>
                      <xdr:txBody>
                        <a:bodyPr wrap="square"/>
                        <a:lstStyle>
                          <a:defPPr>
                            <a:defRPr lang="el-GR"/>
                          </a:defPPr>
                          <a:lvl1pPr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1pPr>
                          <a:lvl2pPr marL="457200"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2pPr>
                          <a:lvl3pPr marL="914400"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3pPr>
                          <a:lvl4pPr marL="1371600"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4pPr>
                          <a:lvl5pPr marL="1828800"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endParaRPr lang="hr-HR"/>
                        </a:p>
                      </xdr:txBody>
                    </xdr:sp>
                    <xdr:sp macro="" textlink="">
                      <xdr:nvSpPr>
                        <xdr:cNvPr id="173" name="Freeform 82"/>
                        <xdr:cNvSpPr>
                          <a:spLocks/>
                        </xdr:cNvSpPr>
                      </xdr:nvSpPr>
                      <xdr:spPr bwMode="auto">
                        <a:xfrm>
                          <a:off x="2313" y="3460"/>
                          <a:ext cx="58" cy="20"/>
                        </a:xfrm>
                        <a:custGeom>
                          <a:avLst/>
                          <a:gdLst>
                            <a:gd name="T0" fmla="*/ 0 w 230"/>
                            <a:gd name="T1" fmla="*/ 35 h 80"/>
                            <a:gd name="T2" fmla="*/ 72 w 230"/>
                            <a:gd name="T3" fmla="*/ 20 h 80"/>
                            <a:gd name="T4" fmla="*/ 123 w 230"/>
                            <a:gd name="T5" fmla="*/ 3 h 80"/>
                            <a:gd name="T6" fmla="*/ 162 w 230"/>
                            <a:gd name="T7" fmla="*/ 0 h 80"/>
                            <a:gd name="T8" fmla="*/ 196 w 230"/>
                            <a:gd name="T9" fmla="*/ 2 h 80"/>
                            <a:gd name="T10" fmla="*/ 230 w 230"/>
                            <a:gd name="T11" fmla="*/ 0 h 80"/>
                            <a:gd name="T12" fmla="*/ 226 w 230"/>
                            <a:gd name="T13" fmla="*/ 43 h 80"/>
                            <a:gd name="T14" fmla="*/ 189 w 230"/>
                            <a:gd name="T15" fmla="*/ 76 h 80"/>
                            <a:gd name="T16" fmla="*/ 140 w 230"/>
                            <a:gd name="T17" fmla="*/ 80 h 80"/>
                            <a:gd name="T18" fmla="*/ 49 w 230"/>
                            <a:gd name="T19" fmla="*/ 57 h 80"/>
                            <a:gd name="T20" fmla="*/ 0 w 230"/>
                            <a:gd name="T21" fmla="*/ 35 h 80"/>
                            <a:gd name="T22" fmla="*/ 0 60000 65536"/>
                            <a:gd name="T23" fmla="*/ 0 60000 65536"/>
                            <a:gd name="T24" fmla="*/ 0 60000 65536"/>
                            <a:gd name="T25" fmla="*/ 0 60000 65536"/>
                            <a:gd name="T26" fmla="*/ 0 60000 65536"/>
                            <a:gd name="T27" fmla="*/ 0 60000 65536"/>
                            <a:gd name="T28" fmla="*/ 0 60000 65536"/>
                            <a:gd name="T29" fmla="*/ 0 60000 65536"/>
                            <a:gd name="T30" fmla="*/ 0 60000 65536"/>
                            <a:gd name="T31" fmla="*/ 0 60000 65536"/>
                            <a:gd name="T32" fmla="*/ 0 60000 65536"/>
                            <a:gd name="T33" fmla="*/ 0 w 230"/>
                            <a:gd name="T34" fmla="*/ 0 h 80"/>
                            <a:gd name="T35" fmla="*/ 230 w 230"/>
                            <a:gd name="T36" fmla="*/ 80 h 80"/>
                          </a:gdLst>
                          <a:ahLst/>
                          <a:cxnLst>
                            <a:cxn ang="T22">
                              <a:pos x="T0" y="T1"/>
                            </a:cxn>
                            <a:cxn ang="T23">
                              <a:pos x="T2" y="T3"/>
                            </a:cxn>
                            <a:cxn ang="T24">
                              <a:pos x="T4" y="T5"/>
                            </a:cxn>
                            <a:cxn ang="T25">
                              <a:pos x="T6" y="T7"/>
                            </a:cxn>
                            <a:cxn ang="T26">
                              <a:pos x="T8" y="T9"/>
                            </a:cxn>
                            <a:cxn ang="T27">
                              <a:pos x="T10" y="T11"/>
                            </a:cxn>
                            <a:cxn ang="T28">
                              <a:pos x="T12" y="T13"/>
                            </a:cxn>
                            <a:cxn ang="T29">
                              <a:pos x="T14" y="T15"/>
                            </a:cxn>
                            <a:cxn ang="T30">
                              <a:pos x="T16" y="T17"/>
                            </a:cxn>
                            <a:cxn ang="T31">
                              <a:pos x="T18" y="T19"/>
                            </a:cxn>
                            <a:cxn ang="T32">
                              <a:pos x="T20" y="T21"/>
                            </a:cxn>
                          </a:cxnLst>
                          <a:rect l="T33" t="T34" r="T35" b="T36"/>
                          <a:pathLst>
                            <a:path w="230" h="80">
                              <a:moveTo>
                                <a:pt x="0" y="35"/>
                              </a:moveTo>
                              <a:lnTo>
                                <a:pt x="72" y="20"/>
                              </a:lnTo>
                              <a:lnTo>
                                <a:pt x="123" y="3"/>
                              </a:lnTo>
                              <a:lnTo>
                                <a:pt x="162" y="0"/>
                              </a:lnTo>
                              <a:lnTo>
                                <a:pt x="196" y="2"/>
                              </a:lnTo>
                              <a:lnTo>
                                <a:pt x="230" y="0"/>
                              </a:lnTo>
                              <a:lnTo>
                                <a:pt x="226" y="43"/>
                              </a:lnTo>
                              <a:lnTo>
                                <a:pt x="189" y="76"/>
                              </a:lnTo>
                              <a:lnTo>
                                <a:pt x="140" y="80"/>
                              </a:lnTo>
                              <a:lnTo>
                                <a:pt x="49" y="57"/>
                              </a:lnTo>
                              <a:lnTo>
                                <a:pt x="0" y="35"/>
                              </a:lnTo>
                              <a:close/>
                            </a:path>
                          </a:pathLst>
                        </a:custGeom>
                        <a:grpFill/>
                        <a:ln w="9525">
                          <a:noFill/>
                          <a:round/>
                          <a:headEnd/>
                          <a:tailEnd/>
                        </a:ln>
                      </xdr:spPr>
                      <xdr:txBody>
                        <a:bodyPr wrap="square"/>
                        <a:lstStyle>
                          <a:defPPr>
                            <a:defRPr lang="el-GR"/>
                          </a:defPPr>
                          <a:lvl1pPr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1pPr>
                          <a:lvl2pPr marL="457200"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2pPr>
                          <a:lvl3pPr marL="914400"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3pPr>
                          <a:lvl4pPr marL="1371600"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4pPr>
                          <a:lvl5pPr marL="1828800"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endParaRPr lang="hr-HR"/>
                        </a:p>
                      </xdr:txBody>
                    </xdr:sp>
                    <xdr:sp macro="" textlink="">
                      <xdr:nvSpPr>
                        <xdr:cNvPr id="174" name="Freeform 83"/>
                        <xdr:cNvSpPr>
                          <a:spLocks/>
                        </xdr:cNvSpPr>
                      </xdr:nvSpPr>
                      <xdr:spPr bwMode="auto">
                        <a:xfrm>
                          <a:off x="2268" y="3436"/>
                          <a:ext cx="107" cy="94"/>
                        </a:xfrm>
                        <a:custGeom>
                          <a:avLst/>
                          <a:gdLst>
                            <a:gd name="T0" fmla="*/ 0 w 428"/>
                            <a:gd name="T1" fmla="*/ 290 h 376"/>
                            <a:gd name="T2" fmla="*/ 7 w 428"/>
                            <a:gd name="T3" fmla="*/ 337 h 376"/>
                            <a:gd name="T4" fmla="*/ 12 w 428"/>
                            <a:gd name="T5" fmla="*/ 359 h 376"/>
                            <a:gd name="T6" fmla="*/ 20 w 428"/>
                            <a:gd name="T7" fmla="*/ 368 h 376"/>
                            <a:gd name="T8" fmla="*/ 39 w 428"/>
                            <a:gd name="T9" fmla="*/ 375 h 376"/>
                            <a:gd name="T10" fmla="*/ 56 w 428"/>
                            <a:gd name="T11" fmla="*/ 376 h 376"/>
                            <a:gd name="T12" fmla="*/ 85 w 428"/>
                            <a:gd name="T13" fmla="*/ 375 h 376"/>
                            <a:gd name="T14" fmla="*/ 105 w 428"/>
                            <a:gd name="T15" fmla="*/ 363 h 376"/>
                            <a:gd name="T16" fmla="*/ 110 w 428"/>
                            <a:gd name="T17" fmla="*/ 351 h 376"/>
                            <a:gd name="T18" fmla="*/ 113 w 428"/>
                            <a:gd name="T19" fmla="*/ 306 h 376"/>
                            <a:gd name="T20" fmla="*/ 118 w 428"/>
                            <a:gd name="T21" fmla="*/ 266 h 376"/>
                            <a:gd name="T22" fmla="*/ 118 w 428"/>
                            <a:gd name="T23" fmla="*/ 239 h 376"/>
                            <a:gd name="T24" fmla="*/ 121 w 428"/>
                            <a:gd name="T25" fmla="*/ 224 h 376"/>
                            <a:gd name="T26" fmla="*/ 127 w 428"/>
                            <a:gd name="T27" fmla="*/ 199 h 376"/>
                            <a:gd name="T28" fmla="*/ 138 w 428"/>
                            <a:gd name="T29" fmla="*/ 191 h 376"/>
                            <a:gd name="T30" fmla="*/ 154 w 428"/>
                            <a:gd name="T31" fmla="*/ 191 h 376"/>
                            <a:gd name="T32" fmla="*/ 187 w 428"/>
                            <a:gd name="T33" fmla="*/ 195 h 376"/>
                            <a:gd name="T34" fmla="*/ 239 w 428"/>
                            <a:gd name="T35" fmla="*/ 207 h 376"/>
                            <a:gd name="T36" fmla="*/ 280 w 428"/>
                            <a:gd name="T37" fmla="*/ 213 h 376"/>
                            <a:gd name="T38" fmla="*/ 314 w 428"/>
                            <a:gd name="T39" fmla="*/ 215 h 376"/>
                            <a:gd name="T40" fmla="*/ 352 w 428"/>
                            <a:gd name="T41" fmla="*/ 213 h 376"/>
                            <a:gd name="T42" fmla="*/ 376 w 428"/>
                            <a:gd name="T43" fmla="*/ 207 h 376"/>
                            <a:gd name="T44" fmla="*/ 396 w 428"/>
                            <a:gd name="T45" fmla="*/ 195 h 376"/>
                            <a:gd name="T46" fmla="*/ 411 w 428"/>
                            <a:gd name="T47" fmla="*/ 180 h 376"/>
                            <a:gd name="T48" fmla="*/ 417 w 428"/>
                            <a:gd name="T49" fmla="*/ 162 h 376"/>
                            <a:gd name="T50" fmla="*/ 428 w 428"/>
                            <a:gd name="T51" fmla="*/ 52 h 376"/>
                            <a:gd name="T52" fmla="*/ 420 w 428"/>
                            <a:gd name="T53" fmla="*/ 25 h 376"/>
                            <a:gd name="T54" fmla="*/ 411 w 428"/>
                            <a:gd name="T55" fmla="*/ 14 h 376"/>
                            <a:gd name="T56" fmla="*/ 395 w 428"/>
                            <a:gd name="T57" fmla="*/ 0 h 376"/>
                            <a:gd name="T58" fmla="*/ 411 w 428"/>
                            <a:gd name="T59" fmla="*/ 41 h 376"/>
                            <a:gd name="T60" fmla="*/ 411 w 428"/>
                            <a:gd name="T61" fmla="*/ 57 h 376"/>
                            <a:gd name="T62" fmla="*/ 411 w 428"/>
                            <a:gd name="T63" fmla="*/ 76 h 376"/>
                            <a:gd name="T64" fmla="*/ 408 w 428"/>
                            <a:gd name="T65" fmla="*/ 100 h 376"/>
                            <a:gd name="T66" fmla="*/ 400 w 428"/>
                            <a:gd name="T67" fmla="*/ 139 h 376"/>
                            <a:gd name="T68" fmla="*/ 387 w 428"/>
                            <a:gd name="T69" fmla="*/ 154 h 376"/>
                            <a:gd name="T70" fmla="*/ 367 w 428"/>
                            <a:gd name="T71" fmla="*/ 163 h 376"/>
                            <a:gd name="T72" fmla="*/ 343 w 428"/>
                            <a:gd name="T73" fmla="*/ 166 h 376"/>
                            <a:gd name="T74" fmla="*/ 321 w 428"/>
                            <a:gd name="T75" fmla="*/ 163 h 376"/>
                            <a:gd name="T76" fmla="*/ 295 w 428"/>
                            <a:gd name="T77" fmla="*/ 157 h 376"/>
                            <a:gd name="T78" fmla="*/ 262 w 428"/>
                            <a:gd name="T79" fmla="*/ 150 h 376"/>
                            <a:gd name="T80" fmla="*/ 228 w 428"/>
                            <a:gd name="T81" fmla="*/ 141 h 376"/>
                            <a:gd name="T82" fmla="*/ 200 w 428"/>
                            <a:gd name="T83" fmla="*/ 134 h 376"/>
                            <a:gd name="T84" fmla="*/ 171 w 428"/>
                            <a:gd name="T85" fmla="*/ 127 h 376"/>
                            <a:gd name="T86" fmla="*/ 139 w 428"/>
                            <a:gd name="T87" fmla="*/ 134 h 376"/>
                            <a:gd name="T88" fmla="*/ 127 w 428"/>
                            <a:gd name="T89" fmla="*/ 146 h 376"/>
                            <a:gd name="T90" fmla="*/ 118 w 428"/>
                            <a:gd name="T91" fmla="*/ 180 h 376"/>
                            <a:gd name="T92" fmla="*/ 107 w 428"/>
                            <a:gd name="T93" fmla="*/ 212 h 376"/>
                            <a:gd name="T94" fmla="*/ 88 w 428"/>
                            <a:gd name="T95" fmla="*/ 249 h 376"/>
                            <a:gd name="T96" fmla="*/ 73 w 428"/>
                            <a:gd name="T97" fmla="*/ 270 h 376"/>
                            <a:gd name="T98" fmla="*/ 58 w 428"/>
                            <a:gd name="T99" fmla="*/ 284 h 376"/>
                            <a:gd name="T100" fmla="*/ 35 w 428"/>
                            <a:gd name="T101" fmla="*/ 290 h 376"/>
                            <a:gd name="T102" fmla="*/ 15 w 428"/>
                            <a:gd name="T103" fmla="*/ 294 h 376"/>
                            <a:gd name="T104" fmla="*/ 0 w 428"/>
                            <a:gd name="T105" fmla="*/ 290 h 376"/>
                            <a:gd name="T106" fmla="*/ 0 60000 65536"/>
                            <a:gd name="T107" fmla="*/ 0 60000 65536"/>
                            <a:gd name="T108" fmla="*/ 0 60000 65536"/>
                            <a:gd name="T109" fmla="*/ 0 60000 65536"/>
                            <a:gd name="T110" fmla="*/ 0 60000 65536"/>
                            <a:gd name="T111" fmla="*/ 0 60000 65536"/>
                            <a:gd name="T112" fmla="*/ 0 60000 65536"/>
                            <a:gd name="T113" fmla="*/ 0 60000 65536"/>
                            <a:gd name="T114" fmla="*/ 0 60000 65536"/>
                            <a:gd name="T115" fmla="*/ 0 60000 65536"/>
                            <a:gd name="T116" fmla="*/ 0 60000 65536"/>
                            <a:gd name="T117" fmla="*/ 0 60000 65536"/>
                            <a:gd name="T118" fmla="*/ 0 60000 65536"/>
                            <a:gd name="T119" fmla="*/ 0 60000 65536"/>
                            <a:gd name="T120" fmla="*/ 0 60000 65536"/>
                            <a:gd name="T121" fmla="*/ 0 60000 65536"/>
                            <a:gd name="T122" fmla="*/ 0 60000 65536"/>
                            <a:gd name="T123" fmla="*/ 0 60000 65536"/>
                            <a:gd name="T124" fmla="*/ 0 60000 65536"/>
                            <a:gd name="T125" fmla="*/ 0 60000 65536"/>
                            <a:gd name="T126" fmla="*/ 0 60000 65536"/>
                            <a:gd name="T127" fmla="*/ 0 60000 65536"/>
                            <a:gd name="T128" fmla="*/ 0 60000 65536"/>
                            <a:gd name="T129" fmla="*/ 0 60000 65536"/>
                            <a:gd name="T130" fmla="*/ 0 60000 65536"/>
                            <a:gd name="T131" fmla="*/ 0 60000 65536"/>
                            <a:gd name="T132" fmla="*/ 0 60000 65536"/>
                            <a:gd name="T133" fmla="*/ 0 60000 65536"/>
                            <a:gd name="T134" fmla="*/ 0 60000 65536"/>
                            <a:gd name="T135" fmla="*/ 0 60000 65536"/>
                            <a:gd name="T136" fmla="*/ 0 60000 65536"/>
                            <a:gd name="T137" fmla="*/ 0 60000 65536"/>
                            <a:gd name="T138" fmla="*/ 0 60000 65536"/>
                            <a:gd name="T139" fmla="*/ 0 60000 65536"/>
                            <a:gd name="T140" fmla="*/ 0 60000 65536"/>
                            <a:gd name="T141" fmla="*/ 0 60000 65536"/>
                            <a:gd name="T142" fmla="*/ 0 60000 65536"/>
                            <a:gd name="T143" fmla="*/ 0 60000 65536"/>
                            <a:gd name="T144" fmla="*/ 0 60000 65536"/>
                            <a:gd name="T145" fmla="*/ 0 60000 65536"/>
                            <a:gd name="T146" fmla="*/ 0 60000 65536"/>
                            <a:gd name="T147" fmla="*/ 0 60000 65536"/>
                            <a:gd name="T148" fmla="*/ 0 60000 65536"/>
                            <a:gd name="T149" fmla="*/ 0 60000 65536"/>
                            <a:gd name="T150" fmla="*/ 0 60000 65536"/>
                            <a:gd name="T151" fmla="*/ 0 60000 65536"/>
                            <a:gd name="T152" fmla="*/ 0 60000 65536"/>
                            <a:gd name="T153" fmla="*/ 0 60000 65536"/>
                            <a:gd name="T154" fmla="*/ 0 60000 65536"/>
                            <a:gd name="T155" fmla="*/ 0 60000 65536"/>
                            <a:gd name="T156" fmla="*/ 0 60000 65536"/>
                            <a:gd name="T157" fmla="*/ 0 60000 65536"/>
                            <a:gd name="T158" fmla="*/ 0 60000 65536"/>
                            <a:gd name="T159" fmla="*/ 0 w 428"/>
                            <a:gd name="T160" fmla="*/ 0 h 376"/>
                            <a:gd name="T161" fmla="*/ 428 w 428"/>
                            <a:gd name="T162" fmla="*/ 376 h 376"/>
                          </a:gdLst>
                          <a:ahLst/>
                          <a:cxnLst>
                            <a:cxn ang="T106">
                              <a:pos x="T0" y="T1"/>
                            </a:cxn>
                            <a:cxn ang="T107">
                              <a:pos x="T2" y="T3"/>
                            </a:cxn>
                            <a:cxn ang="T108">
                              <a:pos x="T4" y="T5"/>
                            </a:cxn>
                            <a:cxn ang="T109">
                              <a:pos x="T6" y="T7"/>
                            </a:cxn>
                            <a:cxn ang="T110">
                              <a:pos x="T8" y="T9"/>
                            </a:cxn>
                            <a:cxn ang="T111">
                              <a:pos x="T10" y="T11"/>
                            </a:cxn>
                            <a:cxn ang="T112">
                              <a:pos x="T12" y="T13"/>
                            </a:cxn>
                            <a:cxn ang="T113">
                              <a:pos x="T14" y="T15"/>
                            </a:cxn>
                            <a:cxn ang="T114">
                              <a:pos x="T16" y="T17"/>
                            </a:cxn>
                            <a:cxn ang="T115">
                              <a:pos x="T18" y="T19"/>
                            </a:cxn>
                            <a:cxn ang="T116">
                              <a:pos x="T20" y="T21"/>
                            </a:cxn>
                            <a:cxn ang="T117">
                              <a:pos x="T22" y="T23"/>
                            </a:cxn>
                            <a:cxn ang="T118">
                              <a:pos x="T24" y="T25"/>
                            </a:cxn>
                            <a:cxn ang="T119">
                              <a:pos x="T26" y="T27"/>
                            </a:cxn>
                            <a:cxn ang="T120">
                              <a:pos x="T28" y="T29"/>
                            </a:cxn>
                            <a:cxn ang="T121">
                              <a:pos x="T30" y="T31"/>
                            </a:cxn>
                            <a:cxn ang="T122">
                              <a:pos x="T32" y="T33"/>
                            </a:cxn>
                            <a:cxn ang="T123">
                              <a:pos x="T34" y="T35"/>
                            </a:cxn>
                            <a:cxn ang="T124">
                              <a:pos x="T36" y="T37"/>
                            </a:cxn>
                            <a:cxn ang="T125">
                              <a:pos x="T38" y="T39"/>
                            </a:cxn>
                            <a:cxn ang="T126">
                              <a:pos x="T40" y="T41"/>
                            </a:cxn>
                            <a:cxn ang="T127">
                              <a:pos x="T42" y="T43"/>
                            </a:cxn>
                            <a:cxn ang="T128">
                              <a:pos x="T44" y="T45"/>
                            </a:cxn>
                            <a:cxn ang="T129">
                              <a:pos x="T46" y="T47"/>
                            </a:cxn>
                            <a:cxn ang="T130">
                              <a:pos x="T48" y="T49"/>
                            </a:cxn>
                            <a:cxn ang="T131">
                              <a:pos x="T50" y="T51"/>
                            </a:cxn>
                            <a:cxn ang="T132">
                              <a:pos x="T52" y="T53"/>
                            </a:cxn>
                            <a:cxn ang="T133">
                              <a:pos x="T54" y="T55"/>
                            </a:cxn>
                            <a:cxn ang="T134">
                              <a:pos x="T56" y="T57"/>
                            </a:cxn>
                            <a:cxn ang="T135">
                              <a:pos x="T58" y="T59"/>
                            </a:cxn>
                            <a:cxn ang="T136">
                              <a:pos x="T60" y="T61"/>
                            </a:cxn>
                            <a:cxn ang="T137">
                              <a:pos x="T62" y="T63"/>
                            </a:cxn>
                            <a:cxn ang="T138">
                              <a:pos x="T64" y="T65"/>
                            </a:cxn>
                            <a:cxn ang="T139">
                              <a:pos x="T66" y="T67"/>
                            </a:cxn>
                            <a:cxn ang="T140">
                              <a:pos x="T68" y="T69"/>
                            </a:cxn>
                            <a:cxn ang="T141">
                              <a:pos x="T70" y="T71"/>
                            </a:cxn>
                            <a:cxn ang="T142">
                              <a:pos x="T72" y="T73"/>
                            </a:cxn>
                            <a:cxn ang="T143">
                              <a:pos x="T74" y="T75"/>
                            </a:cxn>
                            <a:cxn ang="T144">
                              <a:pos x="T76" y="T77"/>
                            </a:cxn>
                            <a:cxn ang="T145">
                              <a:pos x="T78" y="T79"/>
                            </a:cxn>
                            <a:cxn ang="T146">
                              <a:pos x="T80" y="T81"/>
                            </a:cxn>
                            <a:cxn ang="T147">
                              <a:pos x="T82" y="T83"/>
                            </a:cxn>
                            <a:cxn ang="T148">
                              <a:pos x="T84" y="T85"/>
                            </a:cxn>
                            <a:cxn ang="T149">
                              <a:pos x="T86" y="T87"/>
                            </a:cxn>
                            <a:cxn ang="T150">
                              <a:pos x="T88" y="T89"/>
                            </a:cxn>
                            <a:cxn ang="T151">
                              <a:pos x="T90" y="T91"/>
                            </a:cxn>
                            <a:cxn ang="T152">
                              <a:pos x="T92" y="T93"/>
                            </a:cxn>
                            <a:cxn ang="T153">
                              <a:pos x="T94" y="T95"/>
                            </a:cxn>
                            <a:cxn ang="T154">
                              <a:pos x="T96" y="T97"/>
                            </a:cxn>
                            <a:cxn ang="T155">
                              <a:pos x="T98" y="T99"/>
                            </a:cxn>
                            <a:cxn ang="T156">
                              <a:pos x="T100" y="T101"/>
                            </a:cxn>
                            <a:cxn ang="T157">
                              <a:pos x="T102" y="T103"/>
                            </a:cxn>
                            <a:cxn ang="T158">
                              <a:pos x="T104" y="T105"/>
                            </a:cxn>
                          </a:cxnLst>
                          <a:rect l="T159" t="T160" r="T161" b="T162"/>
                          <a:pathLst>
                            <a:path w="428" h="376">
                              <a:moveTo>
                                <a:pt x="0" y="290"/>
                              </a:moveTo>
                              <a:lnTo>
                                <a:pt x="7" y="337"/>
                              </a:lnTo>
                              <a:lnTo>
                                <a:pt x="12" y="359"/>
                              </a:lnTo>
                              <a:lnTo>
                                <a:pt x="20" y="368"/>
                              </a:lnTo>
                              <a:lnTo>
                                <a:pt x="39" y="375"/>
                              </a:lnTo>
                              <a:lnTo>
                                <a:pt x="56" y="376"/>
                              </a:lnTo>
                              <a:lnTo>
                                <a:pt x="85" y="375"/>
                              </a:lnTo>
                              <a:lnTo>
                                <a:pt x="105" y="363"/>
                              </a:lnTo>
                              <a:lnTo>
                                <a:pt x="110" y="351"/>
                              </a:lnTo>
                              <a:lnTo>
                                <a:pt x="113" y="306"/>
                              </a:lnTo>
                              <a:lnTo>
                                <a:pt x="118" y="266"/>
                              </a:lnTo>
                              <a:lnTo>
                                <a:pt x="118" y="239"/>
                              </a:lnTo>
                              <a:lnTo>
                                <a:pt x="121" y="224"/>
                              </a:lnTo>
                              <a:lnTo>
                                <a:pt x="127" y="199"/>
                              </a:lnTo>
                              <a:lnTo>
                                <a:pt x="138" y="191"/>
                              </a:lnTo>
                              <a:lnTo>
                                <a:pt x="154" y="191"/>
                              </a:lnTo>
                              <a:lnTo>
                                <a:pt x="187" y="195"/>
                              </a:lnTo>
                              <a:lnTo>
                                <a:pt x="239" y="207"/>
                              </a:lnTo>
                              <a:lnTo>
                                <a:pt x="280" y="213"/>
                              </a:lnTo>
                              <a:lnTo>
                                <a:pt x="314" y="215"/>
                              </a:lnTo>
                              <a:lnTo>
                                <a:pt x="352" y="213"/>
                              </a:lnTo>
                              <a:lnTo>
                                <a:pt x="376" y="207"/>
                              </a:lnTo>
                              <a:lnTo>
                                <a:pt x="396" y="195"/>
                              </a:lnTo>
                              <a:lnTo>
                                <a:pt x="411" y="180"/>
                              </a:lnTo>
                              <a:lnTo>
                                <a:pt x="417" y="162"/>
                              </a:lnTo>
                              <a:lnTo>
                                <a:pt x="428" y="52"/>
                              </a:lnTo>
                              <a:lnTo>
                                <a:pt x="420" y="25"/>
                              </a:lnTo>
                              <a:lnTo>
                                <a:pt x="411" y="14"/>
                              </a:lnTo>
                              <a:lnTo>
                                <a:pt x="395" y="0"/>
                              </a:lnTo>
                              <a:lnTo>
                                <a:pt x="411" y="41"/>
                              </a:lnTo>
                              <a:lnTo>
                                <a:pt x="411" y="57"/>
                              </a:lnTo>
                              <a:lnTo>
                                <a:pt x="411" y="76"/>
                              </a:lnTo>
                              <a:lnTo>
                                <a:pt x="408" y="100"/>
                              </a:lnTo>
                              <a:lnTo>
                                <a:pt x="400" y="139"/>
                              </a:lnTo>
                              <a:lnTo>
                                <a:pt x="387" y="154"/>
                              </a:lnTo>
                              <a:lnTo>
                                <a:pt x="367" y="163"/>
                              </a:lnTo>
                              <a:lnTo>
                                <a:pt x="343" y="166"/>
                              </a:lnTo>
                              <a:lnTo>
                                <a:pt x="321" y="163"/>
                              </a:lnTo>
                              <a:lnTo>
                                <a:pt x="295" y="157"/>
                              </a:lnTo>
                              <a:lnTo>
                                <a:pt x="262" y="150"/>
                              </a:lnTo>
                              <a:lnTo>
                                <a:pt x="228" y="141"/>
                              </a:lnTo>
                              <a:lnTo>
                                <a:pt x="200" y="134"/>
                              </a:lnTo>
                              <a:lnTo>
                                <a:pt x="171" y="127"/>
                              </a:lnTo>
                              <a:lnTo>
                                <a:pt x="139" y="134"/>
                              </a:lnTo>
                              <a:lnTo>
                                <a:pt x="127" y="146"/>
                              </a:lnTo>
                              <a:lnTo>
                                <a:pt x="118" y="180"/>
                              </a:lnTo>
                              <a:lnTo>
                                <a:pt x="107" y="212"/>
                              </a:lnTo>
                              <a:lnTo>
                                <a:pt x="88" y="249"/>
                              </a:lnTo>
                              <a:lnTo>
                                <a:pt x="73" y="270"/>
                              </a:lnTo>
                              <a:lnTo>
                                <a:pt x="58" y="284"/>
                              </a:lnTo>
                              <a:lnTo>
                                <a:pt x="35" y="290"/>
                              </a:lnTo>
                              <a:lnTo>
                                <a:pt x="15" y="294"/>
                              </a:lnTo>
                              <a:lnTo>
                                <a:pt x="0" y="290"/>
                              </a:lnTo>
                              <a:close/>
                            </a:path>
                          </a:pathLst>
                        </a:custGeom>
                        <a:grpFill/>
                        <a:ln w="9525">
                          <a:noFill/>
                          <a:round/>
                          <a:headEnd/>
                          <a:tailEnd/>
                        </a:ln>
                      </xdr:spPr>
                      <xdr:txBody>
                        <a:bodyPr wrap="square"/>
                        <a:lstStyle>
                          <a:defPPr>
                            <a:defRPr lang="el-GR"/>
                          </a:defPPr>
                          <a:lvl1pPr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1pPr>
                          <a:lvl2pPr marL="457200"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2pPr>
                          <a:lvl3pPr marL="914400"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3pPr>
                          <a:lvl4pPr marL="1371600"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4pPr>
                          <a:lvl5pPr marL="1828800" algn="l" rtl="0" fontAlgn="base">
                            <a:spcBef>
                              <a:spcPct val="0"/>
                            </a:spcBef>
                            <a:spcAft>
                              <a:spcPct val="0"/>
                            </a:spcAft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kern="1200">
                              <a:solidFill>
                                <a:schemeClr val="tx1"/>
                              </a:solidFill>
                              <a:latin typeface="Arial" charset="0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endParaRPr lang="hr-HR"/>
                        </a:p>
                      </xdr:txBody>
                    </xdr:sp>
                  </xdr:grpSp>
                </xdr:grpSp>
              </xdr:grpSp>
              <xdr:grpSp>
                <xdr:nvGrpSpPr>
                  <xdr:cNvPr id="158" name="Group 84"/>
                  <xdr:cNvGrpSpPr>
                    <a:grpSpLocks/>
                  </xdr:cNvGrpSpPr>
                </xdr:nvGrpSpPr>
                <xdr:grpSpPr bwMode="auto">
                  <a:xfrm>
                    <a:off x="2458" y="3473"/>
                    <a:ext cx="296" cy="48"/>
                    <a:chOff x="2458" y="3473"/>
                    <a:chExt cx="296" cy="48"/>
                  </a:xfrm>
                  <a:grpFill/>
                </xdr:grpSpPr>
                <xdr:grpSp>
                  <xdr:nvGrpSpPr>
                    <xdr:cNvPr id="162" name="Group 85"/>
                    <xdr:cNvGrpSpPr>
                      <a:grpSpLocks/>
                    </xdr:cNvGrpSpPr>
                  </xdr:nvGrpSpPr>
                  <xdr:grpSpPr bwMode="auto">
                    <a:xfrm>
                      <a:off x="2458" y="3496"/>
                      <a:ext cx="52" cy="25"/>
                      <a:chOff x="2458" y="3496"/>
                      <a:chExt cx="52" cy="25"/>
                    </a:xfrm>
                    <a:grpFill/>
                  </xdr:grpSpPr>
                  <xdr:sp macro="" textlink="">
                    <xdr:nvSpPr>
                      <xdr:cNvPr id="166" name="Freeform 86"/>
                      <xdr:cNvSpPr>
                        <a:spLocks/>
                      </xdr:cNvSpPr>
                    </xdr:nvSpPr>
                    <xdr:spPr bwMode="auto">
                      <a:xfrm>
                        <a:off x="2464" y="3507"/>
                        <a:ext cx="46" cy="14"/>
                      </a:xfrm>
                      <a:custGeom>
                        <a:avLst/>
                        <a:gdLst>
                          <a:gd name="T0" fmla="*/ 0 w 182"/>
                          <a:gd name="T1" fmla="*/ 14 h 53"/>
                          <a:gd name="T2" fmla="*/ 17 w 182"/>
                          <a:gd name="T3" fmla="*/ 53 h 53"/>
                          <a:gd name="T4" fmla="*/ 182 w 182"/>
                          <a:gd name="T5" fmla="*/ 41 h 53"/>
                          <a:gd name="T6" fmla="*/ 169 w 182"/>
                          <a:gd name="T7" fmla="*/ 0 h 53"/>
                          <a:gd name="T8" fmla="*/ 0 w 182"/>
                          <a:gd name="T9" fmla="*/ 14 h 53"/>
                          <a:gd name="T10" fmla="*/ 0 60000 65536"/>
                          <a:gd name="T11" fmla="*/ 0 60000 65536"/>
                          <a:gd name="T12" fmla="*/ 0 60000 65536"/>
                          <a:gd name="T13" fmla="*/ 0 60000 65536"/>
                          <a:gd name="T14" fmla="*/ 0 60000 65536"/>
                          <a:gd name="T15" fmla="*/ 0 w 182"/>
                          <a:gd name="T16" fmla="*/ 0 h 53"/>
                          <a:gd name="T17" fmla="*/ 182 w 182"/>
                          <a:gd name="T18" fmla="*/ 53 h 53"/>
                        </a:gdLst>
                        <a:ahLst/>
                        <a:cxnLst>
                          <a:cxn ang="T10">
                            <a:pos x="T0" y="T1"/>
                          </a:cxn>
                          <a:cxn ang="T11">
                            <a:pos x="T2" y="T3"/>
                          </a:cxn>
                          <a:cxn ang="T12">
                            <a:pos x="T4" y="T5"/>
                          </a:cxn>
                          <a:cxn ang="T13">
                            <a:pos x="T6" y="T7"/>
                          </a:cxn>
                          <a:cxn ang="T14">
                            <a:pos x="T8" y="T9"/>
                          </a:cxn>
                        </a:cxnLst>
                        <a:rect l="T15" t="T16" r="T17" b="T18"/>
                        <a:pathLst>
                          <a:path w="182" h="53">
                            <a:moveTo>
                              <a:pt x="0" y="14"/>
                            </a:moveTo>
                            <a:lnTo>
                              <a:pt x="17" y="53"/>
                            </a:lnTo>
                            <a:lnTo>
                              <a:pt x="182" y="41"/>
                            </a:lnTo>
                            <a:lnTo>
                              <a:pt x="169" y="0"/>
                            </a:lnTo>
                            <a:lnTo>
                              <a:pt x="0" y="14"/>
                            </a:lnTo>
                            <a:close/>
                          </a:path>
                        </a:pathLst>
                      </a:custGeom>
                      <a:grpFill/>
                      <a:ln w="9525">
                        <a:noFill/>
                        <a:round/>
                        <a:headEnd/>
                        <a:tailEnd/>
                      </a:ln>
                    </xdr:spPr>
                    <xdr:txBody>
                      <a:bodyPr wrap="square"/>
                      <a:lstStyle>
                        <a:defPPr>
                          <a:defRPr lang="el-GR"/>
                        </a:defPPr>
                        <a:lvl1pPr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1pPr>
                        <a:lvl2pPr marL="4572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2pPr>
                        <a:lvl3pPr marL="9144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3pPr>
                        <a:lvl4pPr marL="13716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4pPr>
                        <a:lvl5pPr marL="18288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9pPr>
                      </a:lstStyle>
                      <a:p>
                        <a:endParaRPr lang="hr-HR"/>
                      </a:p>
                    </xdr:txBody>
                  </xdr:sp>
                  <xdr:sp macro="" textlink="">
                    <xdr:nvSpPr>
                      <xdr:cNvPr id="167" name="Freeform 87"/>
                      <xdr:cNvSpPr>
                        <a:spLocks/>
                      </xdr:cNvSpPr>
                    </xdr:nvSpPr>
                    <xdr:spPr bwMode="auto">
                      <a:xfrm>
                        <a:off x="2458" y="3496"/>
                        <a:ext cx="52" cy="14"/>
                      </a:xfrm>
                      <a:custGeom>
                        <a:avLst/>
                        <a:gdLst>
                          <a:gd name="T0" fmla="*/ 0 w 207"/>
                          <a:gd name="T1" fmla="*/ 12 h 55"/>
                          <a:gd name="T2" fmla="*/ 173 w 207"/>
                          <a:gd name="T3" fmla="*/ 0 h 55"/>
                          <a:gd name="T4" fmla="*/ 194 w 207"/>
                          <a:gd name="T5" fmla="*/ 13 h 55"/>
                          <a:gd name="T6" fmla="*/ 207 w 207"/>
                          <a:gd name="T7" fmla="*/ 46 h 55"/>
                          <a:gd name="T8" fmla="*/ 26 w 207"/>
                          <a:gd name="T9" fmla="*/ 55 h 55"/>
                          <a:gd name="T10" fmla="*/ 13 w 207"/>
                          <a:gd name="T11" fmla="*/ 47 h 55"/>
                          <a:gd name="T12" fmla="*/ 0 w 207"/>
                          <a:gd name="T13" fmla="*/ 12 h 55"/>
                          <a:gd name="T14" fmla="*/ 0 60000 65536"/>
                          <a:gd name="T15" fmla="*/ 0 60000 65536"/>
                          <a:gd name="T16" fmla="*/ 0 60000 65536"/>
                          <a:gd name="T17" fmla="*/ 0 60000 65536"/>
                          <a:gd name="T18" fmla="*/ 0 60000 65536"/>
                          <a:gd name="T19" fmla="*/ 0 60000 65536"/>
                          <a:gd name="T20" fmla="*/ 0 60000 65536"/>
                          <a:gd name="T21" fmla="*/ 0 w 207"/>
                          <a:gd name="T22" fmla="*/ 0 h 55"/>
                          <a:gd name="T23" fmla="*/ 207 w 207"/>
                          <a:gd name="T24" fmla="*/ 55 h 55"/>
                        </a:gdLst>
                        <a:ahLst/>
                        <a:cxnLst>
                          <a:cxn ang="T14">
                            <a:pos x="T0" y="T1"/>
                          </a:cxn>
                          <a:cxn ang="T15">
                            <a:pos x="T2" y="T3"/>
                          </a:cxn>
                          <a:cxn ang="T16">
                            <a:pos x="T4" y="T5"/>
                          </a:cxn>
                          <a:cxn ang="T17">
                            <a:pos x="T6" y="T7"/>
                          </a:cxn>
                          <a:cxn ang="T18">
                            <a:pos x="T8" y="T9"/>
                          </a:cxn>
                          <a:cxn ang="T19">
                            <a:pos x="T10" y="T11"/>
                          </a:cxn>
                          <a:cxn ang="T20">
                            <a:pos x="T12" y="T13"/>
                          </a:cxn>
                        </a:cxnLst>
                        <a:rect l="T21" t="T22" r="T23" b="T24"/>
                        <a:pathLst>
                          <a:path w="207" h="55">
                            <a:moveTo>
                              <a:pt x="0" y="12"/>
                            </a:moveTo>
                            <a:lnTo>
                              <a:pt x="173" y="0"/>
                            </a:lnTo>
                            <a:lnTo>
                              <a:pt x="194" y="13"/>
                            </a:lnTo>
                            <a:lnTo>
                              <a:pt x="207" y="46"/>
                            </a:lnTo>
                            <a:lnTo>
                              <a:pt x="26" y="55"/>
                            </a:lnTo>
                            <a:lnTo>
                              <a:pt x="13" y="47"/>
                            </a:lnTo>
                            <a:lnTo>
                              <a:pt x="0" y="12"/>
                            </a:lnTo>
                            <a:close/>
                          </a:path>
                        </a:pathLst>
                      </a:custGeom>
                      <a:grpFill/>
                      <a:ln w="9525">
                        <a:noFill/>
                        <a:round/>
                        <a:headEnd/>
                        <a:tailEnd/>
                      </a:ln>
                    </xdr:spPr>
                    <xdr:txBody>
                      <a:bodyPr wrap="square"/>
                      <a:lstStyle>
                        <a:defPPr>
                          <a:defRPr lang="el-GR"/>
                        </a:defPPr>
                        <a:lvl1pPr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1pPr>
                        <a:lvl2pPr marL="4572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2pPr>
                        <a:lvl3pPr marL="9144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3pPr>
                        <a:lvl4pPr marL="13716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4pPr>
                        <a:lvl5pPr marL="18288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9pPr>
                      </a:lstStyle>
                      <a:p>
                        <a:endParaRPr lang="hr-HR"/>
                      </a:p>
                    </xdr:txBody>
                  </xdr:sp>
                </xdr:grpSp>
                <xdr:grpSp>
                  <xdr:nvGrpSpPr>
                    <xdr:cNvPr id="163" name="Group 88"/>
                    <xdr:cNvGrpSpPr>
                      <a:grpSpLocks/>
                    </xdr:cNvGrpSpPr>
                  </xdr:nvGrpSpPr>
                  <xdr:grpSpPr bwMode="auto">
                    <a:xfrm>
                      <a:off x="2702" y="3473"/>
                      <a:ext cx="52" cy="24"/>
                      <a:chOff x="2702" y="3473"/>
                      <a:chExt cx="52" cy="24"/>
                    </a:xfrm>
                    <a:grpFill/>
                  </xdr:grpSpPr>
                  <xdr:sp macro="" textlink="">
                    <xdr:nvSpPr>
                      <xdr:cNvPr id="164" name="Freeform 89"/>
                      <xdr:cNvSpPr>
                        <a:spLocks/>
                      </xdr:cNvSpPr>
                    </xdr:nvSpPr>
                    <xdr:spPr bwMode="auto">
                      <a:xfrm>
                        <a:off x="2709" y="3484"/>
                        <a:ext cx="45" cy="13"/>
                      </a:xfrm>
                      <a:custGeom>
                        <a:avLst/>
                        <a:gdLst>
                          <a:gd name="T0" fmla="*/ 0 w 182"/>
                          <a:gd name="T1" fmla="*/ 15 h 55"/>
                          <a:gd name="T2" fmla="*/ 17 w 182"/>
                          <a:gd name="T3" fmla="*/ 55 h 55"/>
                          <a:gd name="T4" fmla="*/ 182 w 182"/>
                          <a:gd name="T5" fmla="*/ 41 h 55"/>
                          <a:gd name="T6" fmla="*/ 167 w 182"/>
                          <a:gd name="T7" fmla="*/ 0 h 55"/>
                          <a:gd name="T8" fmla="*/ 0 w 182"/>
                          <a:gd name="T9" fmla="*/ 15 h 55"/>
                          <a:gd name="T10" fmla="*/ 0 60000 65536"/>
                          <a:gd name="T11" fmla="*/ 0 60000 65536"/>
                          <a:gd name="T12" fmla="*/ 0 60000 65536"/>
                          <a:gd name="T13" fmla="*/ 0 60000 65536"/>
                          <a:gd name="T14" fmla="*/ 0 60000 65536"/>
                          <a:gd name="T15" fmla="*/ 0 w 182"/>
                          <a:gd name="T16" fmla="*/ 0 h 55"/>
                          <a:gd name="T17" fmla="*/ 182 w 182"/>
                          <a:gd name="T18" fmla="*/ 55 h 55"/>
                        </a:gdLst>
                        <a:ahLst/>
                        <a:cxnLst>
                          <a:cxn ang="T10">
                            <a:pos x="T0" y="T1"/>
                          </a:cxn>
                          <a:cxn ang="T11">
                            <a:pos x="T2" y="T3"/>
                          </a:cxn>
                          <a:cxn ang="T12">
                            <a:pos x="T4" y="T5"/>
                          </a:cxn>
                          <a:cxn ang="T13">
                            <a:pos x="T6" y="T7"/>
                          </a:cxn>
                          <a:cxn ang="T14">
                            <a:pos x="T8" y="T9"/>
                          </a:cxn>
                        </a:cxnLst>
                        <a:rect l="T15" t="T16" r="T17" b="T18"/>
                        <a:pathLst>
                          <a:path w="182" h="55">
                            <a:moveTo>
                              <a:pt x="0" y="15"/>
                            </a:moveTo>
                            <a:lnTo>
                              <a:pt x="17" y="55"/>
                            </a:lnTo>
                            <a:lnTo>
                              <a:pt x="182" y="41"/>
                            </a:lnTo>
                            <a:lnTo>
                              <a:pt x="167" y="0"/>
                            </a:lnTo>
                            <a:lnTo>
                              <a:pt x="0" y="15"/>
                            </a:lnTo>
                            <a:close/>
                          </a:path>
                        </a:pathLst>
                      </a:custGeom>
                      <a:grpFill/>
                      <a:ln w="9525">
                        <a:noFill/>
                        <a:round/>
                        <a:headEnd/>
                        <a:tailEnd/>
                      </a:ln>
                    </xdr:spPr>
                    <xdr:txBody>
                      <a:bodyPr wrap="square"/>
                      <a:lstStyle>
                        <a:defPPr>
                          <a:defRPr lang="el-GR"/>
                        </a:defPPr>
                        <a:lvl1pPr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1pPr>
                        <a:lvl2pPr marL="4572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2pPr>
                        <a:lvl3pPr marL="9144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3pPr>
                        <a:lvl4pPr marL="13716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4pPr>
                        <a:lvl5pPr marL="18288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9pPr>
                      </a:lstStyle>
                      <a:p>
                        <a:endParaRPr lang="hr-HR"/>
                      </a:p>
                    </xdr:txBody>
                  </xdr:sp>
                  <xdr:sp macro="" textlink="">
                    <xdr:nvSpPr>
                      <xdr:cNvPr id="165" name="Freeform 90"/>
                      <xdr:cNvSpPr>
                        <a:spLocks/>
                      </xdr:cNvSpPr>
                    </xdr:nvSpPr>
                    <xdr:spPr bwMode="auto">
                      <a:xfrm>
                        <a:off x="2702" y="3473"/>
                        <a:ext cx="52" cy="14"/>
                      </a:xfrm>
                      <a:custGeom>
                        <a:avLst/>
                        <a:gdLst>
                          <a:gd name="T0" fmla="*/ 0 w 207"/>
                          <a:gd name="T1" fmla="*/ 8 h 56"/>
                          <a:gd name="T2" fmla="*/ 173 w 207"/>
                          <a:gd name="T3" fmla="*/ 0 h 56"/>
                          <a:gd name="T4" fmla="*/ 192 w 207"/>
                          <a:gd name="T5" fmla="*/ 13 h 56"/>
                          <a:gd name="T6" fmla="*/ 207 w 207"/>
                          <a:gd name="T7" fmla="*/ 45 h 56"/>
                          <a:gd name="T8" fmla="*/ 27 w 207"/>
                          <a:gd name="T9" fmla="*/ 56 h 56"/>
                          <a:gd name="T10" fmla="*/ 12 w 207"/>
                          <a:gd name="T11" fmla="*/ 46 h 56"/>
                          <a:gd name="T12" fmla="*/ 0 w 207"/>
                          <a:gd name="T13" fmla="*/ 8 h 56"/>
                          <a:gd name="T14" fmla="*/ 0 60000 65536"/>
                          <a:gd name="T15" fmla="*/ 0 60000 65536"/>
                          <a:gd name="T16" fmla="*/ 0 60000 65536"/>
                          <a:gd name="T17" fmla="*/ 0 60000 65536"/>
                          <a:gd name="T18" fmla="*/ 0 60000 65536"/>
                          <a:gd name="T19" fmla="*/ 0 60000 65536"/>
                          <a:gd name="T20" fmla="*/ 0 60000 65536"/>
                          <a:gd name="T21" fmla="*/ 0 w 207"/>
                          <a:gd name="T22" fmla="*/ 0 h 56"/>
                          <a:gd name="T23" fmla="*/ 207 w 207"/>
                          <a:gd name="T24" fmla="*/ 56 h 56"/>
                        </a:gdLst>
                        <a:ahLst/>
                        <a:cxnLst>
                          <a:cxn ang="T14">
                            <a:pos x="T0" y="T1"/>
                          </a:cxn>
                          <a:cxn ang="T15">
                            <a:pos x="T2" y="T3"/>
                          </a:cxn>
                          <a:cxn ang="T16">
                            <a:pos x="T4" y="T5"/>
                          </a:cxn>
                          <a:cxn ang="T17">
                            <a:pos x="T6" y="T7"/>
                          </a:cxn>
                          <a:cxn ang="T18">
                            <a:pos x="T8" y="T9"/>
                          </a:cxn>
                          <a:cxn ang="T19">
                            <a:pos x="T10" y="T11"/>
                          </a:cxn>
                          <a:cxn ang="T20">
                            <a:pos x="T12" y="T13"/>
                          </a:cxn>
                        </a:cxnLst>
                        <a:rect l="T21" t="T22" r="T23" b="T24"/>
                        <a:pathLst>
                          <a:path w="207" h="56">
                            <a:moveTo>
                              <a:pt x="0" y="8"/>
                            </a:moveTo>
                            <a:lnTo>
                              <a:pt x="173" y="0"/>
                            </a:lnTo>
                            <a:lnTo>
                              <a:pt x="192" y="13"/>
                            </a:lnTo>
                            <a:lnTo>
                              <a:pt x="207" y="45"/>
                            </a:lnTo>
                            <a:lnTo>
                              <a:pt x="27" y="56"/>
                            </a:lnTo>
                            <a:lnTo>
                              <a:pt x="12" y="46"/>
                            </a:lnTo>
                            <a:lnTo>
                              <a:pt x="0" y="8"/>
                            </a:lnTo>
                            <a:close/>
                          </a:path>
                        </a:pathLst>
                      </a:custGeom>
                      <a:grpFill/>
                      <a:ln w="9525">
                        <a:noFill/>
                        <a:round/>
                        <a:headEnd/>
                        <a:tailEnd/>
                      </a:ln>
                    </xdr:spPr>
                    <xdr:txBody>
                      <a:bodyPr wrap="square"/>
                      <a:lstStyle>
                        <a:defPPr>
                          <a:defRPr lang="el-GR"/>
                        </a:defPPr>
                        <a:lvl1pPr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1pPr>
                        <a:lvl2pPr marL="4572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2pPr>
                        <a:lvl3pPr marL="9144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3pPr>
                        <a:lvl4pPr marL="13716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4pPr>
                        <a:lvl5pPr marL="1828800" algn="l" rtl="0" fontAlgn="base">
                          <a:spcBef>
                            <a:spcPct val="0"/>
                          </a:spcBef>
                          <a:spcAft>
                            <a:spcPct val="0"/>
                          </a:spcAft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kern="1200">
                            <a:solidFill>
                              <a:schemeClr val="tx1"/>
                            </a:solidFill>
                            <a:latin typeface="Arial" charset="0"/>
                            <a:ea typeface="+mn-ea"/>
                            <a:cs typeface="+mn-cs"/>
                          </a:defRPr>
                        </a:lvl9pPr>
                      </a:lstStyle>
                      <a:p>
                        <a:endParaRPr lang="hr-HR"/>
                      </a:p>
                    </xdr:txBody>
                  </xdr:sp>
                </xdr:grpSp>
              </xdr:grpSp>
              <xdr:grpSp>
                <xdr:nvGrpSpPr>
                  <xdr:cNvPr id="159" name="Group 91"/>
                  <xdr:cNvGrpSpPr>
                    <a:grpSpLocks/>
                  </xdr:cNvGrpSpPr>
                </xdr:nvGrpSpPr>
                <xdr:grpSpPr bwMode="auto">
                  <a:xfrm>
                    <a:off x="2201" y="3452"/>
                    <a:ext cx="589" cy="317"/>
                    <a:chOff x="2201" y="3452"/>
                    <a:chExt cx="589" cy="317"/>
                  </a:xfrm>
                  <a:grpFill/>
                </xdr:grpSpPr>
                <xdr:sp macro="" textlink="">
                  <xdr:nvSpPr>
                    <xdr:cNvPr id="160" name="Freeform 92"/>
                    <xdr:cNvSpPr>
                      <a:spLocks/>
                    </xdr:cNvSpPr>
                  </xdr:nvSpPr>
                  <xdr:spPr bwMode="auto">
                    <a:xfrm>
                      <a:off x="2503" y="3474"/>
                      <a:ext cx="31" cy="246"/>
                    </a:xfrm>
                    <a:custGeom>
                      <a:avLst/>
                      <a:gdLst>
                        <a:gd name="T0" fmla="*/ 0 w 120"/>
                        <a:gd name="T1" fmla="*/ 0 h 987"/>
                        <a:gd name="T2" fmla="*/ 25 w 120"/>
                        <a:gd name="T3" fmla="*/ 45 h 987"/>
                        <a:gd name="T4" fmla="*/ 42 w 120"/>
                        <a:gd name="T5" fmla="*/ 82 h 987"/>
                        <a:gd name="T6" fmla="*/ 52 w 120"/>
                        <a:gd name="T7" fmla="*/ 117 h 987"/>
                        <a:gd name="T8" fmla="*/ 61 w 120"/>
                        <a:gd name="T9" fmla="*/ 147 h 987"/>
                        <a:gd name="T10" fmla="*/ 70 w 120"/>
                        <a:gd name="T11" fmla="*/ 183 h 987"/>
                        <a:gd name="T12" fmla="*/ 77 w 120"/>
                        <a:gd name="T13" fmla="*/ 221 h 987"/>
                        <a:gd name="T14" fmla="*/ 83 w 120"/>
                        <a:gd name="T15" fmla="*/ 256 h 987"/>
                        <a:gd name="T16" fmla="*/ 91 w 120"/>
                        <a:gd name="T17" fmla="*/ 289 h 987"/>
                        <a:gd name="T18" fmla="*/ 106 w 120"/>
                        <a:gd name="T19" fmla="*/ 314 h 987"/>
                        <a:gd name="T20" fmla="*/ 103 w 120"/>
                        <a:gd name="T21" fmla="*/ 345 h 987"/>
                        <a:gd name="T22" fmla="*/ 101 w 120"/>
                        <a:gd name="T23" fmla="*/ 386 h 987"/>
                        <a:gd name="T24" fmla="*/ 101 w 120"/>
                        <a:gd name="T25" fmla="*/ 435 h 987"/>
                        <a:gd name="T26" fmla="*/ 107 w 120"/>
                        <a:gd name="T27" fmla="*/ 495 h 987"/>
                        <a:gd name="T28" fmla="*/ 116 w 120"/>
                        <a:gd name="T29" fmla="*/ 604 h 987"/>
                        <a:gd name="T30" fmla="*/ 120 w 120"/>
                        <a:gd name="T31" fmla="*/ 702 h 987"/>
                        <a:gd name="T32" fmla="*/ 120 w 120"/>
                        <a:gd name="T33" fmla="*/ 775 h 987"/>
                        <a:gd name="T34" fmla="*/ 112 w 120"/>
                        <a:gd name="T35" fmla="*/ 848 h 987"/>
                        <a:gd name="T36" fmla="*/ 106 w 120"/>
                        <a:gd name="T37" fmla="*/ 913 h 987"/>
                        <a:gd name="T38" fmla="*/ 91 w 120"/>
                        <a:gd name="T39" fmla="*/ 987 h 987"/>
                        <a:gd name="T40" fmla="*/ 0 60000 65536"/>
                        <a:gd name="T41" fmla="*/ 0 60000 65536"/>
                        <a:gd name="T42" fmla="*/ 0 60000 65536"/>
                        <a:gd name="T43" fmla="*/ 0 60000 65536"/>
                        <a:gd name="T44" fmla="*/ 0 60000 65536"/>
                        <a:gd name="T45" fmla="*/ 0 60000 65536"/>
                        <a:gd name="T46" fmla="*/ 0 60000 65536"/>
                        <a:gd name="T47" fmla="*/ 0 60000 65536"/>
                        <a:gd name="T48" fmla="*/ 0 60000 65536"/>
                        <a:gd name="T49" fmla="*/ 0 60000 65536"/>
                        <a:gd name="T50" fmla="*/ 0 60000 65536"/>
                        <a:gd name="T51" fmla="*/ 0 60000 65536"/>
                        <a:gd name="T52" fmla="*/ 0 60000 65536"/>
                        <a:gd name="T53" fmla="*/ 0 60000 65536"/>
                        <a:gd name="T54" fmla="*/ 0 60000 65536"/>
                        <a:gd name="T55" fmla="*/ 0 60000 65536"/>
                        <a:gd name="T56" fmla="*/ 0 60000 65536"/>
                        <a:gd name="T57" fmla="*/ 0 60000 65536"/>
                        <a:gd name="T58" fmla="*/ 0 60000 65536"/>
                        <a:gd name="T59" fmla="*/ 0 60000 65536"/>
                        <a:gd name="T60" fmla="*/ 0 w 120"/>
                        <a:gd name="T61" fmla="*/ 0 h 987"/>
                        <a:gd name="T62" fmla="*/ 120 w 120"/>
                        <a:gd name="T63" fmla="*/ 987 h 987"/>
                      </a:gdLst>
                      <a:ahLst/>
                      <a:cxnLst>
                        <a:cxn ang="T40">
                          <a:pos x="T0" y="T1"/>
                        </a:cxn>
                        <a:cxn ang="T41">
                          <a:pos x="T2" y="T3"/>
                        </a:cxn>
                        <a:cxn ang="T42">
                          <a:pos x="T4" y="T5"/>
                        </a:cxn>
                        <a:cxn ang="T43">
                          <a:pos x="T6" y="T7"/>
                        </a:cxn>
                        <a:cxn ang="T44">
                          <a:pos x="T8" y="T9"/>
                        </a:cxn>
                        <a:cxn ang="T45">
                          <a:pos x="T10" y="T11"/>
                        </a:cxn>
                        <a:cxn ang="T46">
                          <a:pos x="T12" y="T13"/>
                        </a:cxn>
                        <a:cxn ang="T47">
                          <a:pos x="T14" y="T15"/>
                        </a:cxn>
                        <a:cxn ang="T48">
                          <a:pos x="T16" y="T17"/>
                        </a:cxn>
                        <a:cxn ang="T49">
                          <a:pos x="T18" y="T19"/>
                        </a:cxn>
                        <a:cxn ang="T50">
                          <a:pos x="T20" y="T21"/>
                        </a:cxn>
                        <a:cxn ang="T51">
                          <a:pos x="T22" y="T23"/>
                        </a:cxn>
                        <a:cxn ang="T52">
                          <a:pos x="T24" y="T25"/>
                        </a:cxn>
                        <a:cxn ang="T53">
                          <a:pos x="T26" y="T27"/>
                        </a:cxn>
                        <a:cxn ang="T54">
                          <a:pos x="T28" y="T29"/>
                        </a:cxn>
                        <a:cxn ang="T55">
                          <a:pos x="T30" y="T31"/>
                        </a:cxn>
                        <a:cxn ang="T56">
                          <a:pos x="T32" y="T33"/>
                        </a:cxn>
                        <a:cxn ang="T57">
                          <a:pos x="T34" y="T35"/>
                        </a:cxn>
                        <a:cxn ang="T58">
                          <a:pos x="T36" y="T37"/>
                        </a:cxn>
                        <a:cxn ang="T59">
                          <a:pos x="T38" y="T39"/>
                        </a:cxn>
                      </a:cxnLst>
                      <a:rect l="T60" t="T61" r="T62" b="T63"/>
                      <a:pathLst>
                        <a:path w="120" h="987">
                          <a:moveTo>
                            <a:pt x="0" y="0"/>
                          </a:moveTo>
                          <a:lnTo>
                            <a:pt x="25" y="45"/>
                          </a:lnTo>
                          <a:lnTo>
                            <a:pt x="42" y="82"/>
                          </a:lnTo>
                          <a:lnTo>
                            <a:pt x="52" y="117"/>
                          </a:lnTo>
                          <a:lnTo>
                            <a:pt x="61" y="147"/>
                          </a:lnTo>
                          <a:lnTo>
                            <a:pt x="70" y="183"/>
                          </a:lnTo>
                          <a:lnTo>
                            <a:pt x="77" y="221"/>
                          </a:lnTo>
                          <a:lnTo>
                            <a:pt x="83" y="256"/>
                          </a:lnTo>
                          <a:lnTo>
                            <a:pt x="91" y="289"/>
                          </a:lnTo>
                          <a:lnTo>
                            <a:pt x="106" y="314"/>
                          </a:lnTo>
                          <a:lnTo>
                            <a:pt x="103" y="345"/>
                          </a:lnTo>
                          <a:lnTo>
                            <a:pt x="101" y="386"/>
                          </a:lnTo>
                          <a:lnTo>
                            <a:pt x="101" y="435"/>
                          </a:lnTo>
                          <a:lnTo>
                            <a:pt x="107" y="495"/>
                          </a:lnTo>
                          <a:lnTo>
                            <a:pt x="116" y="604"/>
                          </a:lnTo>
                          <a:lnTo>
                            <a:pt x="120" y="702"/>
                          </a:lnTo>
                          <a:lnTo>
                            <a:pt x="120" y="775"/>
                          </a:lnTo>
                          <a:lnTo>
                            <a:pt x="112" y="848"/>
                          </a:lnTo>
                          <a:lnTo>
                            <a:pt x="106" y="913"/>
                          </a:lnTo>
                          <a:lnTo>
                            <a:pt x="91" y="987"/>
                          </a:lnTo>
                        </a:path>
                      </a:pathLst>
                    </a:custGeom>
                    <a:grpFill/>
                    <a:ln w="4763">
                      <a:solidFill>
                        <a:srgbClr val="000040"/>
                      </a:solidFill>
                      <a:prstDash val="solid"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161" name="Freeform 93"/>
                    <xdr:cNvSpPr>
                      <a:spLocks/>
                    </xdr:cNvSpPr>
                  </xdr:nvSpPr>
                  <xdr:spPr bwMode="auto">
                    <a:xfrm>
                      <a:off x="2201" y="3452"/>
                      <a:ext cx="589" cy="317"/>
                    </a:xfrm>
                    <a:custGeom>
                      <a:avLst/>
                      <a:gdLst>
                        <a:gd name="T0" fmla="*/ 215 w 2354"/>
                        <a:gd name="T1" fmla="*/ 151 h 1267"/>
                        <a:gd name="T2" fmla="*/ 130 w 2354"/>
                        <a:gd name="T3" fmla="*/ 165 h 1267"/>
                        <a:gd name="T4" fmla="*/ 70 w 2354"/>
                        <a:gd name="T5" fmla="*/ 175 h 1267"/>
                        <a:gd name="T6" fmla="*/ 0 w 2354"/>
                        <a:gd name="T7" fmla="*/ 176 h 1267"/>
                        <a:gd name="T8" fmla="*/ 21 w 2354"/>
                        <a:gd name="T9" fmla="*/ 243 h 1267"/>
                        <a:gd name="T10" fmla="*/ 36 w 2354"/>
                        <a:gd name="T11" fmla="*/ 294 h 1267"/>
                        <a:gd name="T12" fmla="*/ 53 w 2354"/>
                        <a:gd name="T13" fmla="*/ 359 h 1267"/>
                        <a:gd name="T14" fmla="*/ 62 w 2354"/>
                        <a:gd name="T15" fmla="*/ 417 h 1267"/>
                        <a:gd name="T16" fmla="*/ 74 w 2354"/>
                        <a:gd name="T17" fmla="*/ 492 h 1267"/>
                        <a:gd name="T18" fmla="*/ 113 w 2354"/>
                        <a:gd name="T19" fmla="*/ 531 h 1267"/>
                        <a:gd name="T20" fmla="*/ 80 w 2354"/>
                        <a:gd name="T21" fmla="*/ 547 h 1267"/>
                        <a:gd name="T22" fmla="*/ 80 w 2354"/>
                        <a:gd name="T23" fmla="*/ 614 h 1267"/>
                        <a:gd name="T24" fmla="*/ 83 w 2354"/>
                        <a:gd name="T25" fmla="*/ 682 h 1267"/>
                        <a:gd name="T26" fmla="*/ 91 w 2354"/>
                        <a:gd name="T27" fmla="*/ 768 h 1267"/>
                        <a:gd name="T28" fmla="*/ 99 w 2354"/>
                        <a:gd name="T29" fmla="*/ 925 h 1267"/>
                        <a:gd name="T30" fmla="*/ 99 w 2354"/>
                        <a:gd name="T31" fmla="*/ 1070 h 1267"/>
                        <a:gd name="T32" fmla="*/ 94 w 2354"/>
                        <a:gd name="T33" fmla="*/ 1152 h 1267"/>
                        <a:gd name="T34" fmla="*/ 91 w 2354"/>
                        <a:gd name="T35" fmla="*/ 1215 h 1267"/>
                        <a:gd name="T36" fmla="*/ 83 w 2354"/>
                        <a:gd name="T37" fmla="*/ 1267 h 1267"/>
                        <a:gd name="T38" fmla="*/ 1964 w 2354"/>
                        <a:gd name="T39" fmla="*/ 964 h 1267"/>
                        <a:gd name="T40" fmla="*/ 2056 w 2354"/>
                        <a:gd name="T41" fmla="*/ 943 h 1267"/>
                        <a:gd name="T42" fmla="*/ 2048 w 2354"/>
                        <a:gd name="T43" fmla="*/ 890 h 1267"/>
                        <a:gd name="T44" fmla="*/ 2058 w 2354"/>
                        <a:gd name="T45" fmla="*/ 835 h 1267"/>
                        <a:gd name="T46" fmla="*/ 2064 w 2354"/>
                        <a:gd name="T47" fmla="*/ 789 h 1267"/>
                        <a:gd name="T48" fmla="*/ 2091 w 2354"/>
                        <a:gd name="T49" fmla="*/ 722 h 1267"/>
                        <a:gd name="T50" fmla="*/ 2115 w 2354"/>
                        <a:gd name="T51" fmla="*/ 670 h 1267"/>
                        <a:gd name="T52" fmla="*/ 2149 w 2354"/>
                        <a:gd name="T53" fmla="*/ 604 h 1267"/>
                        <a:gd name="T54" fmla="*/ 2187 w 2354"/>
                        <a:gd name="T55" fmla="*/ 547 h 1267"/>
                        <a:gd name="T56" fmla="*/ 2216 w 2354"/>
                        <a:gd name="T57" fmla="*/ 495 h 1267"/>
                        <a:gd name="T58" fmla="*/ 2263 w 2354"/>
                        <a:gd name="T59" fmla="*/ 439 h 1267"/>
                        <a:gd name="T60" fmla="*/ 2301 w 2354"/>
                        <a:gd name="T61" fmla="*/ 393 h 1267"/>
                        <a:gd name="T62" fmla="*/ 2338 w 2354"/>
                        <a:gd name="T63" fmla="*/ 343 h 1267"/>
                        <a:gd name="T64" fmla="*/ 2354 w 2354"/>
                        <a:gd name="T65" fmla="*/ 308 h 1267"/>
                        <a:gd name="T66" fmla="*/ 2338 w 2354"/>
                        <a:gd name="T67" fmla="*/ 290 h 1267"/>
                        <a:gd name="T68" fmla="*/ 2332 w 2354"/>
                        <a:gd name="T69" fmla="*/ 245 h 1267"/>
                        <a:gd name="T70" fmla="*/ 2316 w 2354"/>
                        <a:gd name="T71" fmla="*/ 181 h 1267"/>
                        <a:gd name="T72" fmla="*/ 2296 w 2354"/>
                        <a:gd name="T73" fmla="*/ 123 h 1267"/>
                        <a:gd name="T74" fmla="*/ 2272 w 2354"/>
                        <a:gd name="T75" fmla="*/ 70 h 1267"/>
                        <a:gd name="T76" fmla="*/ 2239 w 2354"/>
                        <a:gd name="T77" fmla="*/ 29 h 1267"/>
                        <a:gd name="T78" fmla="*/ 2216 w 2354"/>
                        <a:gd name="T79" fmla="*/ 0 h 1267"/>
                        <a:gd name="T80" fmla="*/ 2088 w 2354"/>
                        <a:gd name="T81" fmla="*/ 0 h 1267"/>
                        <a:gd name="T82" fmla="*/ 0 60000 65536"/>
                        <a:gd name="T83" fmla="*/ 0 60000 65536"/>
                        <a:gd name="T84" fmla="*/ 0 60000 65536"/>
                        <a:gd name="T85" fmla="*/ 0 60000 65536"/>
                        <a:gd name="T86" fmla="*/ 0 60000 65536"/>
                        <a:gd name="T87" fmla="*/ 0 60000 65536"/>
                        <a:gd name="T88" fmla="*/ 0 60000 65536"/>
                        <a:gd name="T89" fmla="*/ 0 60000 65536"/>
                        <a:gd name="T90" fmla="*/ 0 60000 65536"/>
                        <a:gd name="T91" fmla="*/ 0 60000 65536"/>
                        <a:gd name="T92" fmla="*/ 0 60000 65536"/>
                        <a:gd name="T93" fmla="*/ 0 60000 65536"/>
                        <a:gd name="T94" fmla="*/ 0 60000 65536"/>
                        <a:gd name="T95" fmla="*/ 0 60000 65536"/>
                        <a:gd name="T96" fmla="*/ 0 60000 65536"/>
                        <a:gd name="T97" fmla="*/ 0 60000 65536"/>
                        <a:gd name="T98" fmla="*/ 0 60000 65536"/>
                        <a:gd name="T99" fmla="*/ 0 60000 65536"/>
                        <a:gd name="T100" fmla="*/ 0 60000 65536"/>
                        <a:gd name="T101" fmla="*/ 0 60000 65536"/>
                        <a:gd name="T102" fmla="*/ 0 60000 65536"/>
                        <a:gd name="T103" fmla="*/ 0 60000 65536"/>
                        <a:gd name="T104" fmla="*/ 0 60000 65536"/>
                        <a:gd name="T105" fmla="*/ 0 60000 65536"/>
                        <a:gd name="T106" fmla="*/ 0 60000 65536"/>
                        <a:gd name="T107" fmla="*/ 0 60000 65536"/>
                        <a:gd name="T108" fmla="*/ 0 60000 65536"/>
                        <a:gd name="T109" fmla="*/ 0 60000 65536"/>
                        <a:gd name="T110" fmla="*/ 0 60000 65536"/>
                        <a:gd name="T111" fmla="*/ 0 60000 65536"/>
                        <a:gd name="T112" fmla="*/ 0 60000 65536"/>
                        <a:gd name="T113" fmla="*/ 0 60000 65536"/>
                        <a:gd name="T114" fmla="*/ 0 60000 65536"/>
                        <a:gd name="T115" fmla="*/ 0 60000 65536"/>
                        <a:gd name="T116" fmla="*/ 0 60000 65536"/>
                        <a:gd name="T117" fmla="*/ 0 60000 65536"/>
                        <a:gd name="T118" fmla="*/ 0 60000 65536"/>
                        <a:gd name="T119" fmla="*/ 0 60000 65536"/>
                        <a:gd name="T120" fmla="*/ 0 60000 65536"/>
                        <a:gd name="T121" fmla="*/ 0 60000 65536"/>
                        <a:gd name="T122" fmla="*/ 0 60000 65536"/>
                        <a:gd name="T123" fmla="*/ 0 w 2354"/>
                        <a:gd name="T124" fmla="*/ 0 h 1267"/>
                        <a:gd name="T125" fmla="*/ 2354 w 2354"/>
                        <a:gd name="T126" fmla="*/ 1267 h 1267"/>
                      </a:gdLst>
                      <a:ahLst/>
                      <a:cxnLst>
                        <a:cxn ang="T82">
                          <a:pos x="T0" y="T1"/>
                        </a:cxn>
                        <a:cxn ang="T83">
                          <a:pos x="T2" y="T3"/>
                        </a:cxn>
                        <a:cxn ang="T84">
                          <a:pos x="T4" y="T5"/>
                        </a:cxn>
                        <a:cxn ang="T85">
                          <a:pos x="T6" y="T7"/>
                        </a:cxn>
                        <a:cxn ang="T86">
                          <a:pos x="T8" y="T9"/>
                        </a:cxn>
                        <a:cxn ang="T87">
                          <a:pos x="T10" y="T11"/>
                        </a:cxn>
                        <a:cxn ang="T88">
                          <a:pos x="T12" y="T13"/>
                        </a:cxn>
                        <a:cxn ang="T89">
                          <a:pos x="T14" y="T15"/>
                        </a:cxn>
                        <a:cxn ang="T90">
                          <a:pos x="T16" y="T17"/>
                        </a:cxn>
                        <a:cxn ang="T91">
                          <a:pos x="T18" y="T19"/>
                        </a:cxn>
                        <a:cxn ang="T92">
                          <a:pos x="T20" y="T21"/>
                        </a:cxn>
                        <a:cxn ang="T93">
                          <a:pos x="T22" y="T23"/>
                        </a:cxn>
                        <a:cxn ang="T94">
                          <a:pos x="T24" y="T25"/>
                        </a:cxn>
                        <a:cxn ang="T95">
                          <a:pos x="T26" y="T27"/>
                        </a:cxn>
                        <a:cxn ang="T96">
                          <a:pos x="T28" y="T29"/>
                        </a:cxn>
                        <a:cxn ang="T97">
                          <a:pos x="T30" y="T31"/>
                        </a:cxn>
                        <a:cxn ang="T98">
                          <a:pos x="T32" y="T33"/>
                        </a:cxn>
                        <a:cxn ang="T99">
                          <a:pos x="T34" y="T35"/>
                        </a:cxn>
                        <a:cxn ang="T100">
                          <a:pos x="T36" y="T37"/>
                        </a:cxn>
                        <a:cxn ang="T101">
                          <a:pos x="T38" y="T39"/>
                        </a:cxn>
                        <a:cxn ang="T102">
                          <a:pos x="T40" y="T41"/>
                        </a:cxn>
                        <a:cxn ang="T103">
                          <a:pos x="T42" y="T43"/>
                        </a:cxn>
                        <a:cxn ang="T104">
                          <a:pos x="T44" y="T45"/>
                        </a:cxn>
                        <a:cxn ang="T105">
                          <a:pos x="T46" y="T47"/>
                        </a:cxn>
                        <a:cxn ang="T106">
                          <a:pos x="T48" y="T49"/>
                        </a:cxn>
                        <a:cxn ang="T107">
                          <a:pos x="T50" y="T51"/>
                        </a:cxn>
                        <a:cxn ang="T108">
                          <a:pos x="T52" y="T53"/>
                        </a:cxn>
                        <a:cxn ang="T109">
                          <a:pos x="T54" y="T55"/>
                        </a:cxn>
                        <a:cxn ang="T110">
                          <a:pos x="T56" y="T57"/>
                        </a:cxn>
                        <a:cxn ang="T111">
                          <a:pos x="T58" y="T59"/>
                        </a:cxn>
                        <a:cxn ang="T112">
                          <a:pos x="T60" y="T61"/>
                        </a:cxn>
                        <a:cxn ang="T113">
                          <a:pos x="T62" y="T63"/>
                        </a:cxn>
                        <a:cxn ang="T114">
                          <a:pos x="T64" y="T65"/>
                        </a:cxn>
                        <a:cxn ang="T115">
                          <a:pos x="T66" y="T67"/>
                        </a:cxn>
                        <a:cxn ang="T116">
                          <a:pos x="T68" y="T69"/>
                        </a:cxn>
                        <a:cxn ang="T117">
                          <a:pos x="T70" y="T71"/>
                        </a:cxn>
                        <a:cxn ang="T118">
                          <a:pos x="T72" y="T73"/>
                        </a:cxn>
                        <a:cxn ang="T119">
                          <a:pos x="T74" y="T75"/>
                        </a:cxn>
                        <a:cxn ang="T120">
                          <a:pos x="T76" y="T77"/>
                        </a:cxn>
                        <a:cxn ang="T121">
                          <a:pos x="T78" y="T79"/>
                        </a:cxn>
                        <a:cxn ang="T122">
                          <a:pos x="T80" y="T81"/>
                        </a:cxn>
                      </a:cxnLst>
                      <a:rect l="T123" t="T124" r="T125" b="T126"/>
                      <a:pathLst>
                        <a:path w="2354" h="1267">
                          <a:moveTo>
                            <a:pt x="215" y="151"/>
                          </a:moveTo>
                          <a:lnTo>
                            <a:pt x="130" y="165"/>
                          </a:lnTo>
                          <a:lnTo>
                            <a:pt x="70" y="175"/>
                          </a:lnTo>
                          <a:lnTo>
                            <a:pt x="0" y="176"/>
                          </a:lnTo>
                          <a:lnTo>
                            <a:pt x="21" y="243"/>
                          </a:lnTo>
                          <a:lnTo>
                            <a:pt x="36" y="294"/>
                          </a:lnTo>
                          <a:lnTo>
                            <a:pt x="53" y="359"/>
                          </a:lnTo>
                          <a:lnTo>
                            <a:pt x="62" y="417"/>
                          </a:lnTo>
                          <a:lnTo>
                            <a:pt x="74" y="492"/>
                          </a:lnTo>
                          <a:lnTo>
                            <a:pt x="113" y="531"/>
                          </a:lnTo>
                          <a:lnTo>
                            <a:pt x="80" y="547"/>
                          </a:lnTo>
                          <a:lnTo>
                            <a:pt x="80" y="614"/>
                          </a:lnTo>
                          <a:lnTo>
                            <a:pt x="83" y="682"/>
                          </a:lnTo>
                          <a:lnTo>
                            <a:pt x="91" y="768"/>
                          </a:lnTo>
                          <a:lnTo>
                            <a:pt x="99" y="925"/>
                          </a:lnTo>
                          <a:lnTo>
                            <a:pt x="99" y="1070"/>
                          </a:lnTo>
                          <a:lnTo>
                            <a:pt x="94" y="1152"/>
                          </a:lnTo>
                          <a:lnTo>
                            <a:pt x="91" y="1215"/>
                          </a:lnTo>
                          <a:lnTo>
                            <a:pt x="83" y="1267"/>
                          </a:lnTo>
                          <a:lnTo>
                            <a:pt x="1964" y="964"/>
                          </a:lnTo>
                          <a:lnTo>
                            <a:pt x="2056" y="943"/>
                          </a:lnTo>
                          <a:lnTo>
                            <a:pt x="2048" y="890"/>
                          </a:lnTo>
                          <a:lnTo>
                            <a:pt x="2058" y="835"/>
                          </a:lnTo>
                          <a:lnTo>
                            <a:pt x="2064" y="789"/>
                          </a:lnTo>
                          <a:lnTo>
                            <a:pt x="2091" y="722"/>
                          </a:lnTo>
                          <a:lnTo>
                            <a:pt x="2115" y="670"/>
                          </a:lnTo>
                          <a:lnTo>
                            <a:pt x="2149" y="604"/>
                          </a:lnTo>
                          <a:lnTo>
                            <a:pt x="2187" y="547"/>
                          </a:lnTo>
                          <a:lnTo>
                            <a:pt x="2216" y="495"/>
                          </a:lnTo>
                          <a:lnTo>
                            <a:pt x="2263" y="439"/>
                          </a:lnTo>
                          <a:lnTo>
                            <a:pt x="2301" y="393"/>
                          </a:lnTo>
                          <a:lnTo>
                            <a:pt x="2338" y="343"/>
                          </a:lnTo>
                          <a:lnTo>
                            <a:pt x="2354" y="308"/>
                          </a:lnTo>
                          <a:lnTo>
                            <a:pt x="2338" y="290"/>
                          </a:lnTo>
                          <a:lnTo>
                            <a:pt x="2332" y="245"/>
                          </a:lnTo>
                          <a:lnTo>
                            <a:pt x="2316" y="181"/>
                          </a:lnTo>
                          <a:lnTo>
                            <a:pt x="2296" y="123"/>
                          </a:lnTo>
                          <a:lnTo>
                            <a:pt x="2272" y="70"/>
                          </a:lnTo>
                          <a:lnTo>
                            <a:pt x="2239" y="29"/>
                          </a:lnTo>
                          <a:lnTo>
                            <a:pt x="2216" y="0"/>
                          </a:lnTo>
                          <a:lnTo>
                            <a:pt x="2088" y="0"/>
                          </a:lnTo>
                        </a:path>
                      </a:pathLst>
                    </a:custGeom>
                    <a:grpFill/>
                    <a:ln w="4763">
                      <a:solidFill>
                        <a:srgbClr val="000040"/>
                      </a:solidFill>
                      <a:prstDash val="solid"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</xdr:grpSp>
            </xdr:grpSp>
          </xdr:grpSp>
        </xdr:grpSp>
        <xdr:grpSp>
          <xdr:nvGrpSpPr>
            <xdr:cNvPr id="132" name="Group 94"/>
            <xdr:cNvGrpSpPr>
              <a:grpSpLocks/>
            </xdr:cNvGrpSpPr>
          </xdr:nvGrpSpPr>
          <xdr:grpSpPr bwMode="auto">
            <a:xfrm>
              <a:off x="1218" y="3582"/>
              <a:ext cx="450" cy="204"/>
              <a:chOff x="1218" y="3582"/>
              <a:chExt cx="450" cy="204"/>
            </a:xfrm>
            <a:grpFill/>
          </xdr:grpSpPr>
          <xdr:grpSp>
            <xdr:nvGrpSpPr>
              <xdr:cNvPr id="133" name="Group 95"/>
              <xdr:cNvGrpSpPr>
                <a:grpSpLocks/>
              </xdr:cNvGrpSpPr>
            </xdr:nvGrpSpPr>
            <xdr:grpSpPr bwMode="auto">
              <a:xfrm>
                <a:off x="1222" y="3609"/>
                <a:ext cx="442" cy="177"/>
                <a:chOff x="1222" y="3609"/>
                <a:chExt cx="442" cy="177"/>
              </a:xfrm>
              <a:grpFill/>
            </xdr:grpSpPr>
            <xdr:grpSp>
              <xdr:nvGrpSpPr>
                <xdr:cNvPr id="135" name="Group 96"/>
                <xdr:cNvGrpSpPr>
                  <a:grpSpLocks/>
                </xdr:cNvGrpSpPr>
              </xdr:nvGrpSpPr>
              <xdr:grpSpPr bwMode="auto">
                <a:xfrm>
                  <a:off x="1269" y="3619"/>
                  <a:ext cx="273" cy="167"/>
                  <a:chOff x="1269" y="3619"/>
                  <a:chExt cx="273" cy="167"/>
                </a:xfrm>
                <a:grpFill/>
              </xdr:grpSpPr>
              <xdr:sp macro="" textlink="">
                <xdr:nvSpPr>
                  <xdr:cNvPr id="145" name="Freeform 97"/>
                  <xdr:cNvSpPr>
                    <a:spLocks/>
                  </xdr:cNvSpPr>
                </xdr:nvSpPr>
                <xdr:spPr bwMode="auto">
                  <a:xfrm>
                    <a:off x="1269" y="3619"/>
                    <a:ext cx="273" cy="167"/>
                  </a:xfrm>
                  <a:custGeom>
                    <a:avLst/>
                    <a:gdLst>
                      <a:gd name="T0" fmla="*/ 0 w 1094"/>
                      <a:gd name="T1" fmla="*/ 0 h 667"/>
                      <a:gd name="T2" fmla="*/ 0 w 1094"/>
                      <a:gd name="T3" fmla="*/ 409 h 667"/>
                      <a:gd name="T4" fmla="*/ 1094 w 1094"/>
                      <a:gd name="T5" fmla="*/ 667 h 667"/>
                      <a:gd name="T6" fmla="*/ 1094 w 1094"/>
                      <a:gd name="T7" fmla="*/ 212 h 667"/>
                      <a:gd name="T8" fmla="*/ 0 w 1094"/>
                      <a:gd name="T9" fmla="*/ 0 h 667"/>
                      <a:gd name="T10" fmla="*/ 0 60000 65536"/>
                      <a:gd name="T11" fmla="*/ 0 60000 65536"/>
                      <a:gd name="T12" fmla="*/ 0 60000 65536"/>
                      <a:gd name="T13" fmla="*/ 0 60000 65536"/>
                      <a:gd name="T14" fmla="*/ 0 60000 65536"/>
                      <a:gd name="T15" fmla="*/ 0 w 1094"/>
                      <a:gd name="T16" fmla="*/ 0 h 667"/>
                      <a:gd name="T17" fmla="*/ 1094 w 1094"/>
                      <a:gd name="T18" fmla="*/ 667 h 667"/>
                    </a:gdLst>
                    <a:ahLst/>
                    <a:cxnLst>
                      <a:cxn ang="T10">
                        <a:pos x="T0" y="T1"/>
                      </a:cxn>
                      <a:cxn ang="T11">
                        <a:pos x="T2" y="T3"/>
                      </a:cxn>
                      <a:cxn ang="T12">
                        <a:pos x="T4" y="T5"/>
                      </a:cxn>
                      <a:cxn ang="T13">
                        <a:pos x="T6" y="T7"/>
                      </a:cxn>
                      <a:cxn ang="T14">
                        <a:pos x="T8" y="T9"/>
                      </a:cxn>
                    </a:cxnLst>
                    <a:rect l="T15" t="T16" r="T17" b="T18"/>
                    <a:pathLst>
                      <a:path w="1094" h="667">
                        <a:moveTo>
                          <a:pt x="0" y="0"/>
                        </a:moveTo>
                        <a:lnTo>
                          <a:pt x="0" y="409"/>
                        </a:lnTo>
                        <a:lnTo>
                          <a:pt x="1094" y="667"/>
                        </a:lnTo>
                        <a:lnTo>
                          <a:pt x="1094" y="212"/>
                        </a:lnTo>
                        <a:lnTo>
                          <a:pt x="0" y="0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grpSp>
                <xdr:nvGrpSpPr>
                  <xdr:cNvPr id="146" name="Group 98"/>
                  <xdr:cNvGrpSpPr>
                    <a:grpSpLocks/>
                  </xdr:cNvGrpSpPr>
                </xdr:nvGrpSpPr>
                <xdr:grpSpPr bwMode="auto">
                  <a:xfrm>
                    <a:off x="1289" y="3628"/>
                    <a:ext cx="225" cy="113"/>
                    <a:chOff x="1289" y="3628"/>
                    <a:chExt cx="225" cy="113"/>
                  </a:xfrm>
                  <a:grpFill/>
                </xdr:grpSpPr>
                <xdr:sp macro="" textlink="">
                  <xdr:nvSpPr>
                    <xdr:cNvPr id="147" name="Arc 99"/>
                    <xdr:cNvSpPr>
                      <a:spLocks/>
                    </xdr:cNvSpPr>
                  </xdr:nvSpPr>
                  <xdr:spPr bwMode="auto">
                    <a:xfrm>
                      <a:off x="1289" y="3639"/>
                      <a:ext cx="224" cy="54"/>
                    </a:xfrm>
                    <a:custGeom>
                      <a:avLst/>
                      <a:gdLst>
                        <a:gd name="T0" fmla="*/ 224 w 27218"/>
                        <a:gd name="T1" fmla="*/ 52 h 21600"/>
                        <a:gd name="T2" fmla="*/ 0 w 27218"/>
                        <a:gd name="T3" fmla="*/ 4 h 21600"/>
                        <a:gd name="T4" fmla="*/ 177 w 27218"/>
                        <a:gd name="T5" fmla="*/ 0 h 21600"/>
                        <a:gd name="T6" fmla="*/ 0 60000 65536"/>
                        <a:gd name="T7" fmla="*/ 0 60000 65536"/>
                        <a:gd name="T8" fmla="*/ 0 60000 65536"/>
                        <a:gd name="T9" fmla="*/ 0 w 27218"/>
                        <a:gd name="T10" fmla="*/ 0 h 21600"/>
                        <a:gd name="T11" fmla="*/ 27218 w 27218"/>
                        <a:gd name="T12" fmla="*/ 21600 h 21600"/>
                      </a:gdLst>
                      <a:ahLst/>
                      <a:cxnLst>
                        <a:cxn ang="T6">
                          <a:pos x="T0" y="T1"/>
                        </a:cxn>
                        <a:cxn ang="T7">
                          <a:pos x="T2" y="T3"/>
                        </a:cxn>
                        <a:cxn ang="T8">
                          <a:pos x="T4" y="T5"/>
                        </a:cxn>
                      </a:cxnLst>
                      <a:rect l="T9" t="T10" r="T11" b="T12"/>
                      <a:pathLst>
                        <a:path w="27218" h="21600" fill="none" extrusionOk="0">
                          <a:moveTo>
                            <a:pt x="27218" y="20840"/>
                          </a:moveTo>
                          <a:cubicBezTo>
                            <a:pt x="25367" y="21344"/>
                            <a:pt x="23458" y="21599"/>
                            <a:pt x="21540" y="21600"/>
                          </a:cubicBezTo>
                          <a:cubicBezTo>
                            <a:pt x="10233" y="21600"/>
                            <a:pt x="840" y="12881"/>
                            <a:pt x="-1" y="1606"/>
                          </a:cubicBezTo>
                        </a:path>
                        <a:path w="27218" h="21600" stroke="0" extrusionOk="0">
                          <a:moveTo>
                            <a:pt x="27218" y="20840"/>
                          </a:moveTo>
                          <a:cubicBezTo>
                            <a:pt x="25367" y="21344"/>
                            <a:pt x="23458" y="21599"/>
                            <a:pt x="21540" y="21600"/>
                          </a:cubicBezTo>
                          <a:cubicBezTo>
                            <a:pt x="10233" y="21600"/>
                            <a:pt x="840" y="12881"/>
                            <a:pt x="-1" y="1606"/>
                          </a:cubicBezTo>
                          <a:lnTo>
                            <a:pt x="21540" y="0"/>
                          </a:lnTo>
                          <a:close/>
                        </a:path>
                      </a:pathLst>
                    </a:custGeom>
                    <a:grpFill/>
                    <a:ln w="4763">
                      <a:solidFill>
                        <a:srgbClr val="A0A0A0"/>
                      </a:solidFill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148" name="Arc 100"/>
                    <xdr:cNvSpPr>
                      <a:spLocks/>
                    </xdr:cNvSpPr>
                  </xdr:nvSpPr>
                  <xdr:spPr bwMode="auto">
                    <a:xfrm>
                      <a:off x="1291" y="3651"/>
                      <a:ext cx="222" cy="53"/>
                    </a:xfrm>
                    <a:custGeom>
                      <a:avLst/>
                      <a:gdLst>
                        <a:gd name="T0" fmla="*/ 222 w 27149"/>
                        <a:gd name="T1" fmla="*/ 51 h 21600"/>
                        <a:gd name="T2" fmla="*/ 0 w 27149"/>
                        <a:gd name="T3" fmla="*/ 5 h 21600"/>
                        <a:gd name="T4" fmla="*/ 176 w 27149"/>
                        <a:gd name="T5" fmla="*/ 0 h 21600"/>
                        <a:gd name="T6" fmla="*/ 0 60000 65536"/>
                        <a:gd name="T7" fmla="*/ 0 60000 65536"/>
                        <a:gd name="T8" fmla="*/ 0 60000 65536"/>
                        <a:gd name="T9" fmla="*/ 0 w 27149"/>
                        <a:gd name="T10" fmla="*/ 0 h 21600"/>
                        <a:gd name="T11" fmla="*/ 27149 w 27149"/>
                        <a:gd name="T12" fmla="*/ 21600 h 21600"/>
                      </a:gdLst>
                      <a:ahLst/>
                      <a:cxnLst>
                        <a:cxn ang="T6">
                          <a:pos x="T0" y="T1"/>
                        </a:cxn>
                        <a:cxn ang="T7">
                          <a:pos x="T2" y="T3"/>
                        </a:cxn>
                        <a:cxn ang="T8">
                          <a:pos x="T4" y="T5"/>
                        </a:cxn>
                      </a:cxnLst>
                      <a:rect l="T9" t="T10" r="T11" b="T12"/>
                      <a:pathLst>
                        <a:path w="27149" h="21600" fill="none" extrusionOk="0">
                          <a:moveTo>
                            <a:pt x="27148" y="20849"/>
                          </a:moveTo>
                          <a:cubicBezTo>
                            <a:pt x="25309" y="21347"/>
                            <a:pt x="23411" y="21599"/>
                            <a:pt x="21506" y="21600"/>
                          </a:cubicBezTo>
                          <a:cubicBezTo>
                            <a:pt x="10358" y="21600"/>
                            <a:pt x="1041" y="13116"/>
                            <a:pt x="0" y="2016"/>
                          </a:cubicBezTo>
                        </a:path>
                        <a:path w="27149" h="21600" stroke="0" extrusionOk="0">
                          <a:moveTo>
                            <a:pt x="27148" y="20849"/>
                          </a:moveTo>
                          <a:cubicBezTo>
                            <a:pt x="25309" y="21347"/>
                            <a:pt x="23411" y="21599"/>
                            <a:pt x="21506" y="21600"/>
                          </a:cubicBezTo>
                          <a:cubicBezTo>
                            <a:pt x="10358" y="21600"/>
                            <a:pt x="1041" y="13116"/>
                            <a:pt x="0" y="2016"/>
                          </a:cubicBezTo>
                          <a:lnTo>
                            <a:pt x="21506" y="0"/>
                          </a:lnTo>
                          <a:close/>
                        </a:path>
                      </a:pathLst>
                    </a:custGeom>
                    <a:grpFill/>
                    <a:ln w="4763">
                      <a:solidFill>
                        <a:srgbClr val="A0A0A0"/>
                      </a:solidFill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149" name="Arc 101"/>
                    <xdr:cNvSpPr>
                      <a:spLocks/>
                    </xdr:cNvSpPr>
                  </xdr:nvSpPr>
                  <xdr:spPr bwMode="auto">
                    <a:xfrm>
                      <a:off x="1290" y="3664"/>
                      <a:ext cx="224" cy="53"/>
                    </a:xfrm>
                    <a:custGeom>
                      <a:avLst/>
                      <a:gdLst>
                        <a:gd name="T0" fmla="*/ 224 w 27294"/>
                        <a:gd name="T1" fmla="*/ 51 h 21600"/>
                        <a:gd name="T2" fmla="*/ 0 w 27294"/>
                        <a:gd name="T3" fmla="*/ 4 h 21600"/>
                        <a:gd name="T4" fmla="*/ 177 w 27294"/>
                        <a:gd name="T5" fmla="*/ 0 h 21600"/>
                        <a:gd name="T6" fmla="*/ 0 60000 65536"/>
                        <a:gd name="T7" fmla="*/ 0 60000 65536"/>
                        <a:gd name="T8" fmla="*/ 0 60000 65536"/>
                        <a:gd name="T9" fmla="*/ 0 w 27294"/>
                        <a:gd name="T10" fmla="*/ 0 h 21600"/>
                        <a:gd name="T11" fmla="*/ 27294 w 27294"/>
                        <a:gd name="T12" fmla="*/ 21600 h 21600"/>
                      </a:gdLst>
                      <a:ahLst/>
                      <a:cxnLst>
                        <a:cxn ang="T6">
                          <a:pos x="T0" y="T1"/>
                        </a:cxn>
                        <a:cxn ang="T7">
                          <a:pos x="T2" y="T3"/>
                        </a:cxn>
                        <a:cxn ang="T8">
                          <a:pos x="T4" y="T5"/>
                        </a:cxn>
                      </a:cxnLst>
                      <a:rect l="T9" t="T10" r="T11" b="T12"/>
                      <a:pathLst>
                        <a:path w="27294" h="21600" fill="none" extrusionOk="0">
                          <a:moveTo>
                            <a:pt x="27294" y="20819"/>
                          </a:moveTo>
                          <a:cubicBezTo>
                            <a:pt x="25419" y="21337"/>
                            <a:pt x="23483" y="21599"/>
                            <a:pt x="21539" y="21600"/>
                          </a:cubicBezTo>
                          <a:cubicBezTo>
                            <a:pt x="10236" y="21600"/>
                            <a:pt x="845" y="12886"/>
                            <a:pt x="-1" y="1616"/>
                          </a:cubicBezTo>
                        </a:path>
                        <a:path w="27294" h="21600" stroke="0" extrusionOk="0">
                          <a:moveTo>
                            <a:pt x="27294" y="20819"/>
                          </a:moveTo>
                          <a:cubicBezTo>
                            <a:pt x="25419" y="21337"/>
                            <a:pt x="23483" y="21599"/>
                            <a:pt x="21539" y="21600"/>
                          </a:cubicBezTo>
                          <a:cubicBezTo>
                            <a:pt x="10236" y="21600"/>
                            <a:pt x="845" y="12886"/>
                            <a:pt x="-1" y="1616"/>
                          </a:cubicBezTo>
                          <a:lnTo>
                            <a:pt x="21539" y="0"/>
                          </a:lnTo>
                          <a:close/>
                        </a:path>
                      </a:pathLst>
                    </a:custGeom>
                    <a:grpFill/>
                    <a:ln w="4763">
                      <a:solidFill>
                        <a:srgbClr val="A0A0A0"/>
                      </a:solidFill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150" name="Arc 102"/>
                    <xdr:cNvSpPr>
                      <a:spLocks/>
                    </xdr:cNvSpPr>
                  </xdr:nvSpPr>
                  <xdr:spPr bwMode="auto">
                    <a:xfrm>
                      <a:off x="1292" y="3677"/>
                      <a:ext cx="222" cy="53"/>
                    </a:xfrm>
                    <a:custGeom>
                      <a:avLst/>
                      <a:gdLst>
                        <a:gd name="T0" fmla="*/ 222 w 27198"/>
                        <a:gd name="T1" fmla="*/ 51 h 21600"/>
                        <a:gd name="T2" fmla="*/ 0 w 27198"/>
                        <a:gd name="T3" fmla="*/ 4 h 21600"/>
                        <a:gd name="T4" fmla="*/ 176 w 27198"/>
                        <a:gd name="T5" fmla="*/ 0 h 21600"/>
                        <a:gd name="T6" fmla="*/ 0 60000 65536"/>
                        <a:gd name="T7" fmla="*/ 0 60000 65536"/>
                        <a:gd name="T8" fmla="*/ 0 60000 65536"/>
                        <a:gd name="T9" fmla="*/ 0 w 27198"/>
                        <a:gd name="T10" fmla="*/ 0 h 21600"/>
                        <a:gd name="T11" fmla="*/ 27198 w 27198"/>
                        <a:gd name="T12" fmla="*/ 21600 h 21600"/>
                      </a:gdLst>
                      <a:ahLst/>
                      <a:cxnLst>
                        <a:cxn ang="T6">
                          <a:pos x="T0" y="T1"/>
                        </a:cxn>
                        <a:cxn ang="T7">
                          <a:pos x="T2" y="T3"/>
                        </a:cxn>
                        <a:cxn ang="T8">
                          <a:pos x="T4" y="T5"/>
                        </a:cxn>
                      </a:cxnLst>
                      <a:rect l="T9" t="T10" r="T11" b="T12"/>
                      <a:pathLst>
                        <a:path w="27198" h="21600" fill="none" extrusionOk="0">
                          <a:moveTo>
                            <a:pt x="27197" y="20845"/>
                          </a:moveTo>
                          <a:cubicBezTo>
                            <a:pt x="25353" y="21346"/>
                            <a:pt x="23451" y="21599"/>
                            <a:pt x="21540" y="21600"/>
                          </a:cubicBezTo>
                          <a:cubicBezTo>
                            <a:pt x="10235" y="21600"/>
                            <a:pt x="843" y="12884"/>
                            <a:pt x="0" y="1611"/>
                          </a:cubicBezTo>
                        </a:path>
                        <a:path w="27198" h="21600" stroke="0" extrusionOk="0">
                          <a:moveTo>
                            <a:pt x="27197" y="20845"/>
                          </a:moveTo>
                          <a:cubicBezTo>
                            <a:pt x="25353" y="21346"/>
                            <a:pt x="23451" y="21599"/>
                            <a:pt x="21540" y="21600"/>
                          </a:cubicBezTo>
                          <a:cubicBezTo>
                            <a:pt x="10235" y="21600"/>
                            <a:pt x="843" y="12884"/>
                            <a:pt x="0" y="1611"/>
                          </a:cubicBezTo>
                          <a:lnTo>
                            <a:pt x="21540" y="0"/>
                          </a:lnTo>
                          <a:close/>
                        </a:path>
                      </a:pathLst>
                    </a:custGeom>
                    <a:grpFill/>
                    <a:ln w="4763">
                      <a:solidFill>
                        <a:srgbClr val="A0A0A0"/>
                      </a:solidFill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151" name="Arc 103"/>
                    <xdr:cNvSpPr>
                      <a:spLocks/>
                    </xdr:cNvSpPr>
                  </xdr:nvSpPr>
                  <xdr:spPr bwMode="auto">
                    <a:xfrm>
                      <a:off x="1289" y="3688"/>
                      <a:ext cx="223" cy="53"/>
                    </a:xfrm>
                    <a:custGeom>
                      <a:avLst/>
                      <a:gdLst>
                        <a:gd name="T0" fmla="*/ 223 w 27208"/>
                        <a:gd name="T1" fmla="*/ 51 h 21600"/>
                        <a:gd name="T2" fmla="*/ 0 w 27208"/>
                        <a:gd name="T3" fmla="*/ 3 h 21600"/>
                        <a:gd name="T4" fmla="*/ 177 w 27208"/>
                        <a:gd name="T5" fmla="*/ 0 h 21600"/>
                        <a:gd name="T6" fmla="*/ 0 60000 65536"/>
                        <a:gd name="T7" fmla="*/ 0 60000 65536"/>
                        <a:gd name="T8" fmla="*/ 0 60000 65536"/>
                        <a:gd name="T9" fmla="*/ 0 w 27208"/>
                        <a:gd name="T10" fmla="*/ 0 h 21600"/>
                        <a:gd name="T11" fmla="*/ 27208 w 27208"/>
                        <a:gd name="T12" fmla="*/ 21600 h 21600"/>
                      </a:gdLst>
                      <a:ahLst/>
                      <a:cxnLst>
                        <a:cxn ang="T6">
                          <a:pos x="T0" y="T1"/>
                        </a:cxn>
                        <a:cxn ang="T7">
                          <a:pos x="T2" y="T3"/>
                        </a:cxn>
                        <a:cxn ang="T8">
                          <a:pos x="T4" y="T5"/>
                        </a:cxn>
                      </a:cxnLst>
                      <a:rect l="T9" t="T10" r="T11" b="T12"/>
                      <a:pathLst>
                        <a:path w="27208" h="21600" fill="none" extrusionOk="0">
                          <a:moveTo>
                            <a:pt x="27207" y="20849"/>
                          </a:moveTo>
                          <a:cubicBezTo>
                            <a:pt x="25368" y="21347"/>
                            <a:pt x="23470" y="21599"/>
                            <a:pt x="21565" y="21600"/>
                          </a:cubicBezTo>
                          <a:cubicBezTo>
                            <a:pt x="10109" y="21600"/>
                            <a:pt x="647" y="12657"/>
                            <a:pt x="-1" y="1221"/>
                          </a:cubicBezTo>
                        </a:path>
                        <a:path w="27208" h="21600" stroke="0" extrusionOk="0">
                          <a:moveTo>
                            <a:pt x="27207" y="20849"/>
                          </a:moveTo>
                          <a:cubicBezTo>
                            <a:pt x="25368" y="21347"/>
                            <a:pt x="23470" y="21599"/>
                            <a:pt x="21565" y="21600"/>
                          </a:cubicBezTo>
                          <a:cubicBezTo>
                            <a:pt x="10109" y="21600"/>
                            <a:pt x="647" y="12657"/>
                            <a:pt x="-1" y="1221"/>
                          </a:cubicBezTo>
                          <a:lnTo>
                            <a:pt x="21565" y="0"/>
                          </a:lnTo>
                          <a:close/>
                        </a:path>
                      </a:pathLst>
                    </a:custGeom>
                    <a:grpFill/>
                    <a:ln w="4763">
                      <a:solidFill>
                        <a:srgbClr val="A0A0A0"/>
                      </a:solidFill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152" name="Arc 104"/>
                    <xdr:cNvSpPr>
                      <a:spLocks/>
                    </xdr:cNvSpPr>
                  </xdr:nvSpPr>
                  <xdr:spPr bwMode="auto">
                    <a:xfrm>
                      <a:off x="1289" y="3628"/>
                      <a:ext cx="223" cy="53"/>
                    </a:xfrm>
                    <a:custGeom>
                      <a:avLst/>
                      <a:gdLst>
                        <a:gd name="T0" fmla="*/ 223 w 27167"/>
                        <a:gd name="T1" fmla="*/ 51 h 21600"/>
                        <a:gd name="T2" fmla="*/ 0 w 27167"/>
                        <a:gd name="T3" fmla="*/ 4 h 21600"/>
                        <a:gd name="T4" fmla="*/ 177 w 27167"/>
                        <a:gd name="T5" fmla="*/ 0 h 21600"/>
                        <a:gd name="T6" fmla="*/ 0 60000 65536"/>
                        <a:gd name="T7" fmla="*/ 0 60000 65536"/>
                        <a:gd name="T8" fmla="*/ 0 60000 65536"/>
                        <a:gd name="T9" fmla="*/ 0 w 27167"/>
                        <a:gd name="T10" fmla="*/ 0 h 21600"/>
                        <a:gd name="T11" fmla="*/ 27167 w 27167"/>
                        <a:gd name="T12" fmla="*/ 21600 h 21600"/>
                      </a:gdLst>
                      <a:ahLst/>
                      <a:cxnLst>
                        <a:cxn ang="T6">
                          <a:pos x="T0" y="T1"/>
                        </a:cxn>
                        <a:cxn ang="T7">
                          <a:pos x="T2" y="T3"/>
                        </a:cxn>
                        <a:cxn ang="T8">
                          <a:pos x="T4" y="T5"/>
                        </a:cxn>
                      </a:cxnLst>
                      <a:rect l="T9" t="T10" r="T11" b="T12"/>
                      <a:pathLst>
                        <a:path w="27167" h="21600" fill="none" extrusionOk="0">
                          <a:moveTo>
                            <a:pt x="27166" y="20853"/>
                          </a:moveTo>
                          <a:cubicBezTo>
                            <a:pt x="25331" y="21349"/>
                            <a:pt x="23439" y="21599"/>
                            <a:pt x="21539" y="21600"/>
                          </a:cubicBezTo>
                          <a:cubicBezTo>
                            <a:pt x="10238" y="21600"/>
                            <a:pt x="847" y="12889"/>
                            <a:pt x="-1" y="1621"/>
                          </a:cubicBezTo>
                        </a:path>
                        <a:path w="27167" h="21600" stroke="0" extrusionOk="0">
                          <a:moveTo>
                            <a:pt x="27166" y="20853"/>
                          </a:moveTo>
                          <a:cubicBezTo>
                            <a:pt x="25331" y="21349"/>
                            <a:pt x="23439" y="21599"/>
                            <a:pt x="21539" y="21600"/>
                          </a:cubicBezTo>
                          <a:cubicBezTo>
                            <a:pt x="10238" y="21600"/>
                            <a:pt x="847" y="12889"/>
                            <a:pt x="-1" y="1621"/>
                          </a:cubicBezTo>
                          <a:lnTo>
                            <a:pt x="21539" y="0"/>
                          </a:lnTo>
                          <a:close/>
                        </a:path>
                      </a:pathLst>
                    </a:custGeom>
                    <a:grpFill/>
                    <a:ln w="4763">
                      <a:solidFill>
                        <a:srgbClr val="A0A0A0"/>
                      </a:solidFill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</xdr:grpSp>
            </xdr:grpSp>
            <xdr:grpSp>
              <xdr:nvGrpSpPr>
                <xdr:cNvPr id="136" name="Group 105"/>
                <xdr:cNvGrpSpPr>
                  <a:grpSpLocks/>
                </xdr:cNvGrpSpPr>
              </xdr:nvGrpSpPr>
              <xdr:grpSpPr bwMode="auto">
                <a:xfrm>
                  <a:off x="1222" y="3609"/>
                  <a:ext cx="442" cy="159"/>
                  <a:chOff x="1222" y="3609"/>
                  <a:chExt cx="442" cy="159"/>
                </a:xfrm>
                <a:grpFill/>
              </xdr:grpSpPr>
              <xdr:grpSp>
                <xdr:nvGrpSpPr>
                  <xdr:cNvPr id="137" name="Group 106"/>
                  <xdr:cNvGrpSpPr>
                    <a:grpSpLocks/>
                  </xdr:cNvGrpSpPr>
                </xdr:nvGrpSpPr>
                <xdr:grpSpPr bwMode="auto">
                  <a:xfrm>
                    <a:off x="1222" y="3609"/>
                    <a:ext cx="72" cy="117"/>
                    <a:chOff x="1222" y="3609"/>
                    <a:chExt cx="72" cy="117"/>
                  </a:xfrm>
                  <a:grpFill/>
                </xdr:grpSpPr>
                <xdr:sp macro="" textlink="">
                  <xdr:nvSpPr>
                    <xdr:cNvPr id="142" name="Freeform 107"/>
                    <xdr:cNvSpPr>
                      <a:spLocks/>
                    </xdr:cNvSpPr>
                  </xdr:nvSpPr>
                  <xdr:spPr bwMode="auto">
                    <a:xfrm>
                      <a:off x="1227" y="3612"/>
                      <a:ext cx="64" cy="106"/>
                    </a:xfrm>
                    <a:custGeom>
                      <a:avLst/>
                      <a:gdLst>
                        <a:gd name="T0" fmla="*/ 0 w 255"/>
                        <a:gd name="T1" fmla="*/ 0 h 425"/>
                        <a:gd name="T2" fmla="*/ 34 w 255"/>
                        <a:gd name="T3" fmla="*/ 320 h 425"/>
                        <a:gd name="T4" fmla="*/ 255 w 255"/>
                        <a:gd name="T5" fmla="*/ 425 h 425"/>
                        <a:gd name="T6" fmla="*/ 235 w 255"/>
                        <a:gd name="T7" fmla="*/ 50 h 425"/>
                        <a:gd name="T8" fmla="*/ 0 w 255"/>
                        <a:gd name="T9" fmla="*/ 0 h 425"/>
                        <a:gd name="T10" fmla="*/ 0 60000 65536"/>
                        <a:gd name="T11" fmla="*/ 0 60000 65536"/>
                        <a:gd name="T12" fmla="*/ 0 60000 65536"/>
                        <a:gd name="T13" fmla="*/ 0 60000 65536"/>
                        <a:gd name="T14" fmla="*/ 0 60000 65536"/>
                        <a:gd name="T15" fmla="*/ 0 w 255"/>
                        <a:gd name="T16" fmla="*/ 0 h 425"/>
                        <a:gd name="T17" fmla="*/ 255 w 255"/>
                        <a:gd name="T18" fmla="*/ 425 h 425"/>
                      </a:gdLst>
                      <a:ahLst/>
                      <a:cxnLst>
                        <a:cxn ang="T10">
                          <a:pos x="T0" y="T1"/>
                        </a:cxn>
                        <a:cxn ang="T11">
                          <a:pos x="T2" y="T3"/>
                        </a:cxn>
                        <a:cxn ang="T12">
                          <a:pos x="T4" y="T5"/>
                        </a:cxn>
                        <a:cxn ang="T13">
                          <a:pos x="T6" y="T7"/>
                        </a:cxn>
                        <a:cxn ang="T14">
                          <a:pos x="T8" y="T9"/>
                        </a:cxn>
                      </a:cxnLst>
                      <a:rect l="T15" t="T16" r="T17" b="T18"/>
                      <a:pathLst>
                        <a:path w="255" h="425">
                          <a:moveTo>
                            <a:pt x="0" y="0"/>
                          </a:moveTo>
                          <a:lnTo>
                            <a:pt x="34" y="320"/>
                          </a:lnTo>
                          <a:lnTo>
                            <a:pt x="255" y="425"/>
                          </a:lnTo>
                          <a:lnTo>
                            <a:pt x="235" y="50"/>
                          </a:lnTo>
                          <a:lnTo>
                            <a:pt x="0" y="0"/>
                          </a:lnTo>
                          <a:close/>
                        </a:path>
                      </a:pathLst>
                    </a:custGeom>
                    <a:grpFill/>
                    <a:ln w="9525">
                      <a:noFill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143" name="Freeform 108"/>
                    <xdr:cNvSpPr>
                      <a:spLocks/>
                    </xdr:cNvSpPr>
                  </xdr:nvSpPr>
                  <xdr:spPr bwMode="auto">
                    <a:xfrm>
                      <a:off x="1222" y="3609"/>
                      <a:ext cx="13" cy="88"/>
                    </a:xfrm>
                    <a:custGeom>
                      <a:avLst/>
                      <a:gdLst>
                        <a:gd name="T0" fmla="*/ 0 w 54"/>
                        <a:gd name="T1" fmla="*/ 0 h 351"/>
                        <a:gd name="T2" fmla="*/ 54 w 54"/>
                        <a:gd name="T3" fmla="*/ 351 h 351"/>
                        <a:gd name="T4" fmla="*/ 31 w 54"/>
                        <a:gd name="T5" fmla="*/ 20 h 351"/>
                        <a:gd name="T6" fmla="*/ 0 w 54"/>
                        <a:gd name="T7" fmla="*/ 0 h 351"/>
                        <a:gd name="T8" fmla="*/ 0 60000 65536"/>
                        <a:gd name="T9" fmla="*/ 0 60000 65536"/>
                        <a:gd name="T10" fmla="*/ 0 60000 65536"/>
                        <a:gd name="T11" fmla="*/ 0 60000 65536"/>
                        <a:gd name="T12" fmla="*/ 0 w 54"/>
                        <a:gd name="T13" fmla="*/ 0 h 351"/>
                        <a:gd name="T14" fmla="*/ 54 w 54"/>
                        <a:gd name="T15" fmla="*/ 351 h 351"/>
                      </a:gdLst>
                      <a:ahLst/>
                      <a:cxnLst>
                        <a:cxn ang="T8">
                          <a:pos x="T0" y="T1"/>
                        </a:cxn>
                        <a:cxn ang="T9">
                          <a:pos x="T2" y="T3"/>
                        </a:cxn>
                        <a:cxn ang="T10">
                          <a:pos x="T4" y="T5"/>
                        </a:cxn>
                        <a:cxn ang="T11">
                          <a:pos x="T6" y="T7"/>
                        </a:cxn>
                      </a:cxnLst>
                      <a:rect l="T12" t="T13" r="T14" b="T15"/>
                      <a:pathLst>
                        <a:path w="54" h="351">
                          <a:moveTo>
                            <a:pt x="0" y="0"/>
                          </a:moveTo>
                          <a:lnTo>
                            <a:pt x="54" y="351"/>
                          </a:lnTo>
                          <a:lnTo>
                            <a:pt x="31" y="20"/>
                          </a:lnTo>
                          <a:lnTo>
                            <a:pt x="0" y="0"/>
                          </a:lnTo>
                          <a:close/>
                        </a:path>
                      </a:pathLst>
                    </a:custGeom>
                    <a:grpFill/>
                    <a:ln w="9525">
                      <a:noFill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144" name="Freeform 109"/>
                    <xdr:cNvSpPr>
                      <a:spLocks/>
                    </xdr:cNvSpPr>
                  </xdr:nvSpPr>
                  <xdr:spPr bwMode="auto">
                    <a:xfrm>
                      <a:off x="1272" y="3621"/>
                      <a:ext cx="22" cy="105"/>
                    </a:xfrm>
                    <a:custGeom>
                      <a:avLst/>
                      <a:gdLst>
                        <a:gd name="T0" fmla="*/ 0 w 87"/>
                        <a:gd name="T1" fmla="*/ 0 h 423"/>
                        <a:gd name="T2" fmla="*/ 27 w 87"/>
                        <a:gd name="T3" fmla="*/ 392 h 423"/>
                        <a:gd name="T4" fmla="*/ 87 w 87"/>
                        <a:gd name="T5" fmla="*/ 423 h 423"/>
                        <a:gd name="T6" fmla="*/ 63 w 87"/>
                        <a:gd name="T7" fmla="*/ 5 h 423"/>
                        <a:gd name="T8" fmla="*/ 0 w 87"/>
                        <a:gd name="T9" fmla="*/ 0 h 423"/>
                        <a:gd name="T10" fmla="*/ 0 60000 65536"/>
                        <a:gd name="T11" fmla="*/ 0 60000 65536"/>
                        <a:gd name="T12" fmla="*/ 0 60000 65536"/>
                        <a:gd name="T13" fmla="*/ 0 60000 65536"/>
                        <a:gd name="T14" fmla="*/ 0 60000 65536"/>
                        <a:gd name="T15" fmla="*/ 0 w 87"/>
                        <a:gd name="T16" fmla="*/ 0 h 423"/>
                        <a:gd name="T17" fmla="*/ 87 w 87"/>
                        <a:gd name="T18" fmla="*/ 423 h 423"/>
                      </a:gdLst>
                      <a:ahLst/>
                      <a:cxnLst>
                        <a:cxn ang="T10">
                          <a:pos x="T0" y="T1"/>
                        </a:cxn>
                        <a:cxn ang="T11">
                          <a:pos x="T2" y="T3"/>
                        </a:cxn>
                        <a:cxn ang="T12">
                          <a:pos x="T4" y="T5"/>
                        </a:cxn>
                        <a:cxn ang="T13">
                          <a:pos x="T6" y="T7"/>
                        </a:cxn>
                        <a:cxn ang="T14">
                          <a:pos x="T8" y="T9"/>
                        </a:cxn>
                      </a:cxnLst>
                      <a:rect l="T15" t="T16" r="T17" b="T18"/>
                      <a:pathLst>
                        <a:path w="87" h="423">
                          <a:moveTo>
                            <a:pt x="0" y="0"/>
                          </a:moveTo>
                          <a:lnTo>
                            <a:pt x="27" y="392"/>
                          </a:lnTo>
                          <a:lnTo>
                            <a:pt x="87" y="423"/>
                          </a:lnTo>
                          <a:lnTo>
                            <a:pt x="63" y="5"/>
                          </a:lnTo>
                          <a:lnTo>
                            <a:pt x="0" y="0"/>
                          </a:lnTo>
                          <a:close/>
                        </a:path>
                      </a:pathLst>
                    </a:custGeom>
                    <a:grpFill/>
                    <a:ln w="9525">
                      <a:noFill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</xdr:grpSp>
              <xdr:grpSp>
                <xdr:nvGrpSpPr>
                  <xdr:cNvPr id="138" name="Group 110"/>
                  <xdr:cNvGrpSpPr>
                    <a:grpSpLocks/>
                  </xdr:cNvGrpSpPr>
                </xdr:nvGrpSpPr>
                <xdr:grpSpPr bwMode="auto">
                  <a:xfrm>
                    <a:off x="1507" y="3673"/>
                    <a:ext cx="157" cy="95"/>
                    <a:chOff x="1507" y="3673"/>
                    <a:chExt cx="157" cy="95"/>
                  </a:xfrm>
                  <a:grpFill/>
                </xdr:grpSpPr>
                <xdr:sp macro="" textlink="">
                  <xdr:nvSpPr>
                    <xdr:cNvPr id="139" name="Freeform 111"/>
                    <xdr:cNvSpPr>
                      <a:spLocks/>
                    </xdr:cNvSpPr>
                  </xdr:nvSpPr>
                  <xdr:spPr bwMode="auto">
                    <a:xfrm>
                      <a:off x="1507" y="3673"/>
                      <a:ext cx="34" cy="95"/>
                    </a:xfrm>
                    <a:custGeom>
                      <a:avLst/>
                      <a:gdLst>
                        <a:gd name="T0" fmla="*/ 0 w 136"/>
                        <a:gd name="T1" fmla="*/ 3 h 379"/>
                        <a:gd name="T2" fmla="*/ 31 w 136"/>
                        <a:gd name="T3" fmla="*/ 370 h 379"/>
                        <a:gd name="T4" fmla="*/ 136 w 136"/>
                        <a:gd name="T5" fmla="*/ 379 h 379"/>
                        <a:gd name="T6" fmla="*/ 96 w 136"/>
                        <a:gd name="T7" fmla="*/ 0 h 379"/>
                        <a:gd name="T8" fmla="*/ 0 w 136"/>
                        <a:gd name="T9" fmla="*/ 3 h 379"/>
                        <a:gd name="T10" fmla="*/ 0 60000 65536"/>
                        <a:gd name="T11" fmla="*/ 0 60000 65536"/>
                        <a:gd name="T12" fmla="*/ 0 60000 65536"/>
                        <a:gd name="T13" fmla="*/ 0 60000 65536"/>
                        <a:gd name="T14" fmla="*/ 0 60000 65536"/>
                        <a:gd name="T15" fmla="*/ 0 w 136"/>
                        <a:gd name="T16" fmla="*/ 0 h 379"/>
                        <a:gd name="T17" fmla="*/ 136 w 136"/>
                        <a:gd name="T18" fmla="*/ 379 h 379"/>
                      </a:gdLst>
                      <a:ahLst/>
                      <a:cxnLst>
                        <a:cxn ang="T10">
                          <a:pos x="T0" y="T1"/>
                        </a:cxn>
                        <a:cxn ang="T11">
                          <a:pos x="T2" y="T3"/>
                        </a:cxn>
                        <a:cxn ang="T12">
                          <a:pos x="T4" y="T5"/>
                        </a:cxn>
                        <a:cxn ang="T13">
                          <a:pos x="T6" y="T7"/>
                        </a:cxn>
                        <a:cxn ang="T14">
                          <a:pos x="T8" y="T9"/>
                        </a:cxn>
                      </a:cxnLst>
                      <a:rect l="T15" t="T16" r="T17" b="T18"/>
                      <a:pathLst>
                        <a:path w="136" h="379">
                          <a:moveTo>
                            <a:pt x="0" y="3"/>
                          </a:moveTo>
                          <a:lnTo>
                            <a:pt x="31" y="370"/>
                          </a:lnTo>
                          <a:lnTo>
                            <a:pt x="136" y="379"/>
                          </a:lnTo>
                          <a:lnTo>
                            <a:pt x="96" y="0"/>
                          </a:lnTo>
                          <a:lnTo>
                            <a:pt x="0" y="3"/>
                          </a:lnTo>
                          <a:close/>
                        </a:path>
                      </a:pathLst>
                    </a:custGeom>
                    <a:grpFill/>
                    <a:ln w="9525">
                      <a:noFill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140" name="Freeform 112"/>
                    <xdr:cNvSpPr>
                      <a:spLocks/>
                    </xdr:cNvSpPr>
                  </xdr:nvSpPr>
                  <xdr:spPr bwMode="auto">
                    <a:xfrm>
                      <a:off x="1526" y="3673"/>
                      <a:ext cx="87" cy="95"/>
                    </a:xfrm>
                    <a:custGeom>
                      <a:avLst/>
                      <a:gdLst>
                        <a:gd name="T0" fmla="*/ 0 w 349"/>
                        <a:gd name="T1" fmla="*/ 0 h 380"/>
                        <a:gd name="T2" fmla="*/ 40 w 349"/>
                        <a:gd name="T3" fmla="*/ 373 h 380"/>
                        <a:gd name="T4" fmla="*/ 349 w 349"/>
                        <a:gd name="T5" fmla="*/ 380 h 380"/>
                        <a:gd name="T6" fmla="*/ 315 w 349"/>
                        <a:gd name="T7" fmla="*/ 3 h 380"/>
                        <a:gd name="T8" fmla="*/ 0 w 349"/>
                        <a:gd name="T9" fmla="*/ 0 h 380"/>
                        <a:gd name="T10" fmla="*/ 0 60000 65536"/>
                        <a:gd name="T11" fmla="*/ 0 60000 65536"/>
                        <a:gd name="T12" fmla="*/ 0 60000 65536"/>
                        <a:gd name="T13" fmla="*/ 0 60000 65536"/>
                        <a:gd name="T14" fmla="*/ 0 60000 65536"/>
                        <a:gd name="T15" fmla="*/ 0 w 349"/>
                        <a:gd name="T16" fmla="*/ 0 h 380"/>
                        <a:gd name="T17" fmla="*/ 349 w 349"/>
                        <a:gd name="T18" fmla="*/ 380 h 380"/>
                      </a:gdLst>
                      <a:ahLst/>
                      <a:cxnLst>
                        <a:cxn ang="T10">
                          <a:pos x="T0" y="T1"/>
                        </a:cxn>
                        <a:cxn ang="T11">
                          <a:pos x="T2" y="T3"/>
                        </a:cxn>
                        <a:cxn ang="T12">
                          <a:pos x="T4" y="T5"/>
                        </a:cxn>
                        <a:cxn ang="T13">
                          <a:pos x="T6" y="T7"/>
                        </a:cxn>
                        <a:cxn ang="T14">
                          <a:pos x="T8" y="T9"/>
                        </a:cxn>
                      </a:cxnLst>
                      <a:rect l="T15" t="T16" r="T17" b="T18"/>
                      <a:pathLst>
                        <a:path w="349" h="380">
                          <a:moveTo>
                            <a:pt x="0" y="0"/>
                          </a:moveTo>
                          <a:lnTo>
                            <a:pt x="40" y="373"/>
                          </a:lnTo>
                          <a:lnTo>
                            <a:pt x="349" y="380"/>
                          </a:lnTo>
                          <a:lnTo>
                            <a:pt x="315" y="3"/>
                          </a:lnTo>
                          <a:lnTo>
                            <a:pt x="0" y="0"/>
                          </a:lnTo>
                          <a:close/>
                        </a:path>
                      </a:pathLst>
                    </a:custGeom>
                    <a:grpFill/>
                    <a:ln w="9525">
                      <a:noFill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  <xdr:sp macro="" textlink="">
                  <xdr:nvSpPr>
                    <xdr:cNvPr id="141" name="Freeform 113"/>
                    <xdr:cNvSpPr>
                      <a:spLocks/>
                    </xdr:cNvSpPr>
                  </xdr:nvSpPr>
                  <xdr:spPr bwMode="auto">
                    <a:xfrm>
                      <a:off x="1604" y="3682"/>
                      <a:ext cx="60" cy="80"/>
                    </a:xfrm>
                    <a:custGeom>
                      <a:avLst/>
                      <a:gdLst>
                        <a:gd name="T0" fmla="*/ 0 w 241"/>
                        <a:gd name="T1" fmla="*/ 0 h 318"/>
                        <a:gd name="T2" fmla="*/ 27 w 241"/>
                        <a:gd name="T3" fmla="*/ 318 h 318"/>
                        <a:gd name="T4" fmla="*/ 166 w 241"/>
                        <a:gd name="T5" fmla="*/ 318 h 318"/>
                        <a:gd name="T6" fmla="*/ 241 w 241"/>
                        <a:gd name="T7" fmla="*/ 2 h 318"/>
                        <a:gd name="T8" fmla="*/ 0 w 241"/>
                        <a:gd name="T9" fmla="*/ 0 h 318"/>
                        <a:gd name="T10" fmla="*/ 0 60000 65536"/>
                        <a:gd name="T11" fmla="*/ 0 60000 65536"/>
                        <a:gd name="T12" fmla="*/ 0 60000 65536"/>
                        <a:gd name="T13" fmla="*/ 0 60000 65536"/>
                        <a:gd name="T14" fmla="*/ 0 60000 65536"/>
                        <a:gd name="T15" fmla="*/ 0 w 241"/>
                        <a:gd name="T16" fmla="*/ 0 h 318"/>
                        <a:gd name="T17" fmla="*/ 241 w 241"/>
                        <a:gd name="T18" fmla="*/ 318 h 318"/>
                      </a:gdLst>
                      <a:ahLst/>
                      <a:cxnLst>
                        <a:cxn ang="T10">
                          <a:pos x="T0" y="T1"/>
                        </a:cxn>
                        <a:cxn ang="T11">
                          <a:pos x="T2" y="T3"/>
                        </a:cxn>
                        <a:cxn ang="T12">
                          <a:pos x="T4" y="T5"/>
                        </a:cxn>
                        <a:cxn ang="T13">
                          <a:pos x="T6" y="T7"/>
                        </a:cxn>
                        <a:cxn ang="T14">
                          <a:pos x="T8" y="T9"/>
                        </a:cxn>
                      </a:cxnLst>
                      <a:rect l="T15" t="T16" r="T17" b="T18"/>
                      <a:pathLst>
                        <a:path w="241" h="318">
                          <a:moveTo>
                            <a:pt x="0" y="0"/>
                          </a:moveTo>
                          <a:lnTo>
                            <a:pt x="27" y="318"/>
                          </a:lnTo>
                          <a:lnTo>
                            <a:pt x="166" y="318"/>
                          </a:lnTo>
                          <a:lnTo>
                            <a:pt x="241" y="2"/>
                          </a:lnTo>
                          <a:lnTo>
                            <a:pt x="0" y="0"/>
                          </a:lnTo>
                          <a:close/>
                        </a:path>
                      </a:pathLst>
                    </a:custGeom>
                    <a:grpFill/>
                    <a:ln w="9525">
                      <a:noFill/>
                      <a:round/>
                      <a:headEnd/>
                      <a:tailEnd/>
                    </a:ln>
                  </xdr:spPr>
                  <xdr:txBody>
                    <a:bodyPr wrap="square"/>
                    <a:lstStyle>
                      <a:defPPr>
                        <a:defRPr lang="el-GR"/>
                      </a:defPPr>
                      <a:lvl1pPr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1pPr>
                      <a:lvl2pPr marL="4572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2pPr>
                      <a:lvl3pPr marL="9144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3pPr>
                      <a:lvl4pPr marL="13716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4pPr>
                      <a:lvl5pPr marL="1828800" algn="l" rtl="0" fontAlgn="base">
                        <a:spcBef>
                          <a:spcPct val="0"/>
                        </a:spcBef>
                        <a:spcAft>
                          <a:spcPct val="0"/>
                        </a:spcAft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ern="1200">
                          <a:solidFill>
                            <a:schemeClr val="tx1"/>
                          </a:solidFill>
                          <a:latin typeface="Arial" charset="0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hr-HR"/>
                    </a:p>
                  </xdr:txBody>
                </xdr:sp>
              </xdr:grpSp>
            </xdr:grpSp>
          </xdr:grpSp>
          <xdr:sp macro="" textlink="">
            <xdr:nvSpPr>
              <xdr:cNvPr id="134" name="Freeform 114"/>
              <xdr:cNvSpPr>
                <a:spLocks/>
              </xdr:cNvSpPr>
            </xdr:nvSpPr>
            <xdr:spPr bwMode="auto">
              <a:xfrm>
                <a:off x="1218" y="3582"/>
                <a:ext cx="450" cy="105"/>
              </a:xfrm>
              <a:custGeom>
                <a:avLst/>
                <a:gdLst>
                  <a:gd name="T0" fmla="*/ 102 w 1800"/>
                  <a:gd name="T1" fmla="*/ 0 h 417"/>
                  <a:gd name="T2" fmla="*/ 80 w 1800"/>
                  <a:gd name="T3" fmla="*/ 8 h 417"/>
                  <a:gd name="T4" fmla="*/ 61 w 1800"/>
                  <a:gd name="T5" fmla="*/ 16 h 417"/>
                  <a:gd name="T6" fmla="*/ 46 w 1800"/>
                  <a:gd name="T7" fmla="*/ 25 h 417"/>
                  <a:gd name="T8" fmla="*/ 28 w 1800"/>
                  <a:gd name="T9" fmla="*/ 40 h 417"/>
                  <a:gd name="T10" fmla="*/ 14 w 1800"/>
                  <a:gd name="T11" fmla="*/ 49 h 417"/>
                  <a:gd name="T12" fmla="*/ 4 w 1800"/>
                  <a:gd name="T13" fmla="*/ 66 h 417"/>
                  <a:gd name="T14" fmla="*/ 0 w 1800"/>
                  <a:gd name="T15" fmla="*/ 86 h 417"/>
                  <a:gd name="T16" fmla="*/ 0 w 1800"/>
                  <a:gd name="T17" fmla="*/ 105 h 417"/>
                  <a:gd name="T18" fmla="*/ 14 w 1800"/>
                  <a:gd name="T19" fmla="*/ 115 h 417"/>
                  <a:gd name="T20" fmla="*/ 30 w 1800"/>
                  <a:gd name="T21" fmla="*/ 131 h 417"/>
                  <a:gd name="T22" fmla="*/ 52 w 1800"/>
                  <a:gd name="T23" fmla="*/ 146 h 417"/>
                  <a:gd name="T24" fmla="*/ 88 w 1800"/>
                  <a:gd name="T25" fmla="*/ 164 h 417"/>
                  <a:gd name="T26" fmla="*/ 125 w 1800"/>
                  <a:gd name="T27" fmla="*/ 179 h 417"/>
                  <a:gd name="T28" fmla="*/ 167 w 1800"/>
                  <a:gd name="T29" fmla="*/ 195 h 417"/>
                  <a:gd name="T30" fmla="*/ 219 w 1800"/>
                  <a:gd name="T31" fmla="*/ 213 h 417"/>
                  <a:gd name="T32" fmla="*/ 268 w 1800"/>
                  <a:gd name="T33" fmla="*/ 229 h 417"/>
                  <a:gd name="T34" fmla="*/ 330 w 1800"/>
                  <a:gd name="T35" fmla="*/ 249 h 417"/>
                  <a:gd name="T36" fmla="*/ 388 w 1800"/>
                  <a:gd name="T37" fmla="*/ 267 h 417"/>
                  <a:gd name="T38" fmla="*/ 451 w 1800"/>
                  <a:gd name="T39" fmla="*/ 285 h 417"/>
                  <a:gd name="T40" fmla="*/ 506 w 1800"/>
                  <a:gd name="T41" fmla="*/ 297 h 417"/>
                  <a:gd name="T42" fmla="*/ 559 w 1800"/>
                  <a:gd name="T43" fmla="*/ 311 h 417"/>
                  <a:gd name="T44" fmla="*/ 619 w 1800"/>
                  <a:gd name="T45" fmla="*/ 322 h 417"/>
                  <a:gd name="T46" fmla="*/ 681 w 1800"/>
                  <a:gd name="T47" fmla="*/ 335 h 417"/>
                  <a:gd name="T48" fmla="*/ 739 w 1800"/>
                  <a:gd name="T49" fmla="*/ 346 h 417"/>
                  <a:gd name="T50" fmla="*/ 821 w 1800"/>
                  <a:gd name="T51" fmla="*/ 359 h 417"/>
                  <a:gd name="T52" fmla="*/ 893 w 1800"/>
                  <a:gd name="T53" fmla="*/ 371 h 417"/>
                  <a:gd name="T54" fmla="*/ 982 w 1800"/>
                  <a:gd name="T55" fmla="*/ 385 h 417"/>
                  <a:gd name="T56" fmla="*/ 1057 w 1800"/>
                  <a:gd name="T57" fmla="*/ 393 h 417"/>
                  <a:gd name="T58" fmla="*/ 1126 w 1800"/>
                  <a:gd name="T59" fmla="*/ 397 h 417"/>
                  <a:gd name="T60" fmla="*/ 1199 w 1800"/>
                  <a:gd name="T61" fmla="*/ 402 h 417"/>
                  <a:gd name="T62" fmla="*/ 1328 w 1800"/>
                  <a:gd name="T63" fmla="*/ 409 h 417"/>
                  <a:gd name="T64" fmla="*/ 1704 w 1800"/>
                  <a:gd name="T65" fmla="*/ 417 h 417"/>
                  <a:gd name="T66" fmla="*/ 1800 w 1800"/>
                  <a:gd name="T67" fmla="*/ 409 h 417"/>
                  <a:gd name="T68" fmla="*/ 1473 w 1800"/>
                  <a:gd name="T69" fmla="*/ 278 h 417"/>
                  <a:gd name="T70" fmla="*/ 1437 w 1800"/>
                  <a:gd name="T71" fmla="*/ 265 h 417"/>
                  <a:gd name="T72" fmla="*/ 1396 w 1800"/>
                  <a:gd name="T73" fmla="*/ 261 h 417"/>
                  <a:gd name="T74" fmla="*/ 1356 w 1800"/>
                  <a:gd name="T75" fmla="*/ 261 h 417"/>
                  <a:gd name="T76" fmla="*/ 1319 w 1800"/>
                  <a:gd name="T77" fmla="*/ 265 h 417"/>
                  <a:gd name="T78" fmla="*/ 1274 w 1800"/>
                  <a:gd name="T79" fmla="*/ 267 h 417"/>
                  <a:gd name="T80" fmla="*/ 1229 w 1800"/>
                  <a:gd name="T81" fmla="*/ 265 h 417"/>
                  <a:gd name="T82" fmla="*/ 1179 w 1800"/>
                  <a:gd name="T83" fmla="*/ 259 h 417"/>
                  <a:gd name="T84" fmla="*/ 1040 w 1800"/>
                  <a:gd name="T85" fmla="*/ 244 h 417"/>
                  <a:gd name="T86" fmla="*/ 948 w 1800"/>
                  <a:gd name="T87" fmla="*/ 237 h 417"/>
                  <a:gd name="T88" fmla="*/ 861 w 1800"/>
                  <a:gd name="T89" fmla="*/ 224 h 417"/>
                  <a:gd name="T90" fmla="*/ 768 w 1800"/>
                  <a:gd name="T91" fmla="*/ 208 h 417"/>
                  <a:gd name="T92" fmla="*/ 673 w 1800"/>
                  <a:gd name="T93" fmla="*/ 191 h 417"/>
                  <a:gd name="T94" fmla="*/ 559 w 1800"/>
                  <a:gd name="T95" fmla="*/ 172 h 417"/>
                  <a:gd name="T96" fmla="*/ 465 w 1800"/>
                  <a:gd name="T97" fmla="*/ 146 h 417"/>
                  <a:gd name="T98" fmla="*/ 392 w 1800"/>
                  <a:gd name="T99" fmla="*/ 123 h 417"/>
                  <a:gd name="T100" fmla="*/ 322 w 1800"/>
                  <a:gd name="T101" fmla="*/ 105 h 417"/>
                  <a:gd name="T102" fmla="*/ 260 w 1800"/>
                  <a:gd name="T103" fmla="*/ 83 h 417"/>
                  <a:gd name="T104" fmla="*/ 210 w 1800"/>
                  <a:gd name="T105" fmla="*/ 66 h 417"/>
                  <a:gd name="T106" fmla="*/ 167 w 1800"/>
                  <a:gd name="T107" fmla="*/ 46 h 417"/>
                  <a:gd name="T108" fmla="*/ 145 w 1800"/>
                  <a:gd name="T109" fmla="*/ 33 h 417"/>
                  <a:gd name="T110" fmla="*/ 125 w 1800"/>
                  <a:gd name="T111" fmla="*/ 20 h 417"/>
                  <a:gd name="T112" fmla="*/ 102 w 1800"/>
                  <a:gd name="T113" fmla="*/ 0 h 417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w 1800"/>
                  <a:gd name="T172" fmla="*/ 0 h 417"/>
                  <a:gd name="T173" fmla="*/ 1800 w 1800"/>
                  <a:gd name="T174" fmla="*/ 417 h 417"/>
                </a:gdLst>
                <a:ahLst/>
                <a:cxnLst>
                  <a:cxn ang="T114">
                    <a:pos x="T0" y="T1"/>
                  </a:cxn>
                  <a:cxn ang="T115">
                    <a:pos x="T2" y="T3"/>
                  </a:cxn>
                  <a:cxn ang="T116">
                    <a:pos x="T4" y="T5"/>
                  </a:cxn>
                  <a:cxn ang="T117">
                    <a:pos x="T6" y="T7"/>
                  </a:cxn>
                  <a:cxn ang="T118">
                    <a:pos x="T8" y="T9"/>
                  </a:cxn>
                  <a:cxn ang="T119">
                    <a:pos x="T10" y="T11"/>
                  </a:cxn>
                  <a:cxn ang="T120">
                    <a:pos x="T12" y="T13"/>
                  </a:cxn>
                  <a:cxn ang="T121">
                    <a:pos x="T14" y="T15"/>
                  </a:cxn>
                  <a:cxn ang="T122">
                    <a:pos x="T16" y="T17"/>
                  </a:cxn>
                  <a:cxn ang="T123">
                    <a:pos x="T18" y="T19"/>
                  </a:cxn>
                  <a:cxn ang="T124">
                    <a:pos x="T20" y="T21"/>
                  </a:cxn>
                  <a:cxn ang="T125">
                    <a:pos x="T22" y="T23"/>
                  </a:cxn>
                  <a:cxn ang="T126">
                    <a:pos x="T24" y="T25"/>
                  </a:cxn>
                  <a:cxn ang="T127">
                    <a:pos x="T26" y="T27"/>
                  </a:cxn>
                  <a:cxn ang="T128">
                    <a:pos x="T28" y="T29"/>
                  </a:cxn>
                  <a:cxn ang="T129">
                    <a:pos x="T30" y="T31"/>
                  </a:cxn>
                  <a:cxn ang="T130">
                    <a:pos x="T32" y="T33"/>
                  </a:cxn>
                  <a:cxn ang="T131">
                    <a:pos x="T34" y="T35"/>
                  </a:cxn>
                  <a:cxn ang="T132">
                    <a:pos x="T36" y="T37"/>
                  </a:cxn>
                  <a:cxn ang="T133">
                    <a:pos x="T38" y="T39"/>
                  </a:cxn>
                  <a:cxn ang="T134">
                    <a:pos x="T40" y="T41"/>
                  </a:cxn>
                  <a:cxn ang="T135">
                    <a:pos x="T42" y="T43"/>
                  </a:cxn>
                  <a:cxn ang="T136">
                    <a:pos x="T44" y="T45"/>
                  </a:cxn>
                  <a:cxn ang="T137">
                    <a:pos x="T46" y="T47"/>
                  </a:cxn>
                  <a:cxn ang="T138">
                    <a:pos x="T48" y="T49"/>
                  </a:cxn>
                  <a:cxn ang="T139">
                    <a:pos x="T50" y="T51"/>
                  </a:cxn>
                  <a:cxn ang="T140">
                    <a:pos x="T52" y="T53"/>
                  </a:cxn>
                  <a:cxn ang="T141">
                    <a:pos x="T54" y="T55"/>
                  </a:cxn>
                  <a:cxn ang="T142">
                    <a:pos x="T56" y="T57"/>
                  </a:cxn>
                  <a:cxn ang="T143">
                    <a:pos x="T58" y="T59"/>
                  </a:cxn>
                  <a:cxn ang="T144">
                    <a:pos x="T60" y="T61"/>
                  </a:cxn>
                  <a:cxn ang="T145">
                    <a:pos x="T62" y="T63"/>
                  </a:cxn>
                  <a:cxn ang="T146">
                    <a:pos x="T64" y="T65"/>
                  </a:cxn>
                  <a:cxn ang="T147">
                    <a:pos x="T66" y="T67"/>
                  </a:cxn>
                  <a:cxn ang="T148">
                    <a:pos x="T68" y="T69"/>
                  </a:cxn>
                  <a:cxn ang="T149">
                    <a:pos x="T70" y="T71"/>
                  </a:cxn>
                  <a:cxn ang="T150">
                    <a:pos x="T72" y="T73"/>
                  </a:cxn>
                  <a:cxn ang="T151">
                    <a:pos x="T74" y="T75"/>
                  </a:cxn>
                  <a:cxn ang="T152">
                    <a:pos x="T76" y="T77"/>
                  </a:cxn>
                  <a:cxn ang="T153">
                    <a:pos x="T78" y="T79"/>
                  </a:cxn>
                  <a:cxn ang="T154">
                    <a:pos x="T80" y="T81"/>
                  </a:cxn>
                  <a:cxn ang="T155">
                    <a:pos x="T82" y="T83"/>
                  </a:cxn>
                  <a:cxn ang="T156">
                    <a:pos x="T84" y="T85"/>
                  </a:cxn>
                  <a:cxn ang="T157">
                    <a:pos x="T86" y="T87"/>
                  </a:cxn>
                  <a:cxn ang="T158">
                    <a:pos x="T88" y="T89"/>
                  </a:cxn>
                  <a:cxn ang="T159">
                    <a:pos x="T90" y="T91"/>
                  </a:cxn>
                  <a:cxn ang="T160">
                    <a:pos x="T92" y="T93"/>
                  </a:cxn>
                  <a:cxn ang="T161">
                    <a:pos x="T94" y="T95"/>
                  </a:cxn>
                  <a:cxn ang="T162">
                    <a:pos x="T96" y="T97"/>
                  </a:cxn>
                  <a:cxn ang="T163">
                    <a:pos x="T98" y="T99"/>
                  </a:cxn>
                  <a:cxn ang="T164">
                    <a:pos x="T100" y="T101"/>
                  </a:cxn>
                  <a:cxn ang="T165">
                    <a:pos x="T102" y="T103"/>
                  </a:cxn>
                  <a:cxn ang="T166">
                    <a:pos x="T104" y="T105"/>
                  </a:cxn>
                  <a:cxn ang="T167">
                    <a:pos x="T106" y="T107"/>
                  </a:cxn>
                  <a:cxn ang="T168">
                    <a:pos x="T108" y="T109"/>
                  </a:cxn>
                  <a:cxn ang="T169">
                    <a:pos x="T110" y="T111"/>
                  </a:cxn>
                  <a:cxn ang="T170">
                    <a:pos x="T112" y="T113"/>
                  </a:cxn>
                </a:cxnLst>
                <a:rect l="T171" t="T172" r="T173" b="T174"/>
                <a:pathLst>
                  <a:path w="1800" h="417">
                    <a:moveTo>
                      <a:pt x="102" y="0"/>
                    </a:moveTo>
                    <a:lnTo>
                      <a:pt x="80" y="8"/>
                    </a:lnTo>
                    <a:lnTo>
                      <a:pt x="61" y="16"/>
                    </a:lnTo>
                    <a:lnTo>
                      <a:pt x="46" y="25"/>
                    </a:lnTo>
                    <a:lnTo>
                      <a:pt x="28" y="40"/>
                    </a:lnTo>
                    <a:lnTo>
                      <a:pt x="14" y="49"/>
                    </a:lnTo>
                    <a:lnTo>
                      <a:pt x="4" y="66"/>
                    </a:lnTo>
                    <a:lnTo>
                      <a:pt x="0" y="86"/>
                    </a:lnTo>
                    <a:lnTo>
                      <a:pt x="0" y="105"/>
                    </a:lnTo>
                    <a:lnTo>
                      <a:pt x="14" y="115"/>
                    </a:lnTo>
                    <a:lnTo>
                      <a:pt x="30" y="131"/>
                    </a:lnTo>
                    <a:lnTo>
                      <a:pt x="52" y="146"/>
                    </a:lnTo>
                    <a:lnTo>
                      <a:pt x="88" y="164"/>
                    </a:lnTo>
                    <a:lnTo>
                      <a:pt x="125" y="179"/>
                    </a:lnTo>
                    <a:lnTo>
                      <a:pt x="167" y="195"/>
                    </a:lnTo>
                    <a:lnTo>
                      <a:pt x="219" y="213"/>
                    </a:lnTo>
                    <a:lnTo>
                      <a:pt x="268" y="229"/>
                    </a:lnTo>
                    <a:lnTo>
                      <a:pt x="330" y="249"/>
                    </a:lnTo>
                    <a:lnTo>
                      <a:pt x="388" y="267"/>
                    </a:lnTo>
                    <a:lnTo>
                      <a:pt x="451" y="285"/>
                    </a:lnTo>
                    <a:lnTo>
                      <a:pt x="506" y="297"/>
                    </a:lnTo>
                    <a:lnTo>
                      <a:pt x="559" y="311"/>
                    </a:lnTo>
                    <a:lnTo>
                      <a:pt x="619" y="322"/>
                    </a:lnTo>
                    <a:lnTo>
                      <a:pt x="681" y="335"/>
                    </a:lnTo>
                    <a:lnTo>
                      <a:pt x="739" y="346"/>
                    </a:lnTo>
                    <a:lnTo>
                      <a:pt x="821" y="359"/>
                    </a:lnTo>
                    <a:lnTo>
                      <a:pt x="893" y="371"/>
                    </a:lnTo>
                    <a:lnTo>
                      <a:pt x="982" y="385"/>
                    </a:lnTo>
                    <a:lnTo>
                      <a:pt x="1057" y="393"/>
                    </a:lnTo>
                    <a:lnTo>
                      <a:pt x="1126" y="397"/>
                    </a:lnTo>
                    <a:lnTo>
                      <a:pt x="1199" y="402"/>
                    </a:lnTo>
                    <a:lnTo>
                      <a:pt x="1328" y="409"/>
                    </a:lnTo>
                    <a:lnTo>
                      <a:pt x="1704" y="417"/>
                    </a:lnTo>
                    <a:lnTo>
                      <a:pt x="1800" y="409"/>
                    </a:lnTo>
                    <a:lnTo>
                      <a:pt x="1473" y="278"/>
                    </a:lnTo>
                    <a:lnTo>
                      <a:pt x="1437" y="265"/>
                    </a:lnTo>
                    <a:lnTo>
                      <a:pt x="1396" y="261"/>
                    </a:lnTo>
                    <a:lnTo>
                      <a:pt x="1356" y="261"/>
                    </a:lnTo>
                    <a:lnTo>
                      <a:pt x="1319" y="265"/>
                    </a:lnTo>
                    <a:lnTo>
                      <a:pt x="1274" y="267"/>
                    </a:lnTo>
                    <a:lnTo>
                      <a:pt x="1229" y="265"/>
                    </a:lnTo>
                    <a:lnTo>
                      <a:pt x="1179" y="259"/>
                    </a:lnTo>
                    <a:lnTo>
                      <a:pt x="1040" y="244"/>
                    </a:lnTo>
                    <a:lnTo>
                      <a:pt x="948" y="237"/>
                    </a:lnTo>
                    <a:lnTo>
                      <a:pt x="861" y="224"/>
                    </a:lnTo>
                    <a:lnTo>
                      <a:pt x="768" y="208"/>
                    </a:lnTo>
                    <a:lnTo>
                      <a:pt x="673" y="191"/>
                    </a:lnTo>
                    <a:lnTo>
                      <a:pt x="559" y="172"/>
                    </a:lnTo>
                    <a:lnTo>
                      <a:pt x="465" y="146"/>
                    </a:lnTo>
                    <a:lnTo>
                      <a:pt x="392" y="123"/>
                    </a:lnTo>
                    <a:lnTo>
                      <a:pt x="322" y="105"/>
                    </a:lnTo>
                    <a:lnTo>
                      <a:pt x="260" y="83"/>
                    </a:lnTo>
                    <a:lnTo>
                      <a:pt x="210" y="66"/>
                    </a:lnTo>
                    <a:lnTo>
                      <a:pt x="167" y="46"/>
                    </a:lnTo>
                    <a:lnTo>
                      <a:pt x="145" y="33"/>
                    </a:lnTo>
                    <a:lnTo>
                      <a:pt x="125" y="20"/>
                    </a:lnTo>
                    <a:lnTo>
                      <a:pt x="102" y="0"/>
                    </a:lnTo>
                    <a:close/>
                  </a:path>
                </a:pathLst>
              </a:custGeom>
              <a:grpFill/>
              <a:ln w="9525">
                <a:noFill/>
                <a:round/>
                <a:headEnd/>
                <a:tailEnd/>
              </a:ln>
            </xdr:spPr>
            <xdr:txBody>
              <a:bodyPr wrap="square"/>
              <a:lstStyle>
                <a:defPPr>
                  <a:defRPr lang="el-GR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9pPr>
              </a:lstStyle>
              <a:p>
                <a:endParaRPr lang="hr-HR"/>
              </a:p>
            </xdr:txBody>
          </xdr:sp>
        </xdr:grpSp>
      </xdr:grpSp>
      <xdr:grpSp>
        <xdr:nvGrpSpPr>
          <xdr:cNvPr id="113" name="Group 115"/>
          <xdr:cNvGrpSpPr>
            <a:grpSpLocks/>
          </xdr:cNvGrpSpPr>
        </xdr:nvGrpSpPr>
        <xdr:grpSpPr bwMode="auto">
          <a:xfrm>
            <a:off x="1199" y="3560"/>
            <a:ext cx="1843" cy="295"/>
            <a:chOff x="1199" y="3560"/>
            <a:chExt cx="1843" cy="295"/>
          </a:xfrm>
          <a:grpFill/>
        </xdr:grpSpPr>
        <xdr:grpSp>
          <xdr:nvGrpSpPr>
            <xdr:cNvPr id="114" name="Group 116"/>
            <xdr:cNvGrpSpPr>
              <a:grpSpLocks/>
            </xdr:cNvGrpSpPr>
          </xdr:nvGrpSpPr>
          <xdr:grpSpPr bwMode="auto">
            <a:xfrm>
              <a:off x="2910" y="3560"/>
              <a:ext cx="132" cy="86"/>
              <a:chOff x="2910" y="3560"/>
              <a:chExt cx="132" cy="86"/>
            </a:xfrm>
            <a:grpFill/>
          </xdr:grpSpPr>
          <xdr:grpSp>
            <xdr:nvGrpSpPr>
              <xdr:cNvPr id="127" name="Group 117"/>
              <xdr:cNvGrpSpPr>
                <a:grpSpLocks/>
              </xdr:cNvGrpSpPr>
            </xdr:nvGrpSpPr>
            <xdr:grpSpPr bwMode="auto">
              <a:xfrm>
                <a:off x="2910" y="3560"/>
                <a:ext cx="132" cy="86"/>
                <a:chOff x="2910" y="3560"/>
                <a:chExt cx="132" cy="86"/>
              </a:xfrm>
              <a:grpFill/>
            </xdr:grpSpPr>
            <xdr:sp macro="" textlink="">
              <xdr:nvSpPr>
                <xdr:cNvPr id="129" name="Freeform 118"/>
                <xdr:cNvSpPr>
                  <a:spLocks/>
                </xdr:cNvSpPr>
              </xdr:nvSpPr>
              <xdr:spPr bwMode="auto">
                <a:xfrm>
                  <a:off x="2910" y="3560"/>
                  <a:ext cx="132" cy="86"/>
                </a:xfrm>
                <a:custGeom>
                  <a:avLst/>
                  <a:gdLst>
                    <a:gd name="T0" fmla="*/ 322 w 529"/>
                    <a:gd name="T1" fmla="*/ 0 h 344"/>
                    <a:gd name="T2" fmla="*/ 334 w 529"/>
                    <a:gd name="T3" fmla="*/ 26 h 344"/>
                    <a:gd name="T4" fmla="*/ 351 w 529"/>
                    <a:gd name="T5" fmla="*/ 39 h 344"/>
                    <a:gd name="T6" fmla="*/ 384 w 529"/>
                    <a:gd name="T7" fmla="*/ 51 h 344"/>
                    <a:gd name="T8" fmla="*/ 425 w 529"/>
                    <a:gd name="T9" fmla="*/ 68 h 344"/>
                    <a:gd name="T10" fmla="*/ 500 w 529"/>
                    <a:gd name="T11" fmla="*/ 91 h 344"/>
                    <a:gd name="T12" fmla="*/ 517 w 529"/>
                    <a:gd name="T13" fmla="*/ 100 h 344"/>
                    <a:gd name="T14" fmla="*/ 525 w 529"/>
                    <a:gd name="T15" fmla="*/ 109 h 344"/>
                    <a:gd name="T16" fmla="*/ 529 w 529"/>
                    <a:gd name="T17" fmla="*/ 189 h 344"/>
                    <a:gd name="T18" fmla="*/ 526 w 529"/>
                    <a:gd name="T19" fmla="*/ 207 h 344"/>
                    <a:gd name="T20" fmla="*/ 518 w 529"/>
                    <a:gd name="T21" fmla="*/ 223 h 344"/>
                    <a:gd name="T22" fmla="*/ 504 w 529"/>
                    <a:gd name="T23" fmla="*/ 237 h 344"/>
                    <a:gd name="T24" fmla="*/ 490 w 529"/>
                    <a:gd name="T25" fmla="*/ 247 h 344"/>
                    <a:gd name="T26" fmla="*/ 465 w 529"/>
                    <a:gd name="T27" fmla="*/ 262 h 344"/>
                    <a:gd name="T28" fmla="*/ 424 w 529"/>
                    <a:gd name="T29" fmla="*/ 278 h 344"/>
                    <a:gd name="T30" fmla="*/ 376 w 529"/>
                    <a:gd name="T31" fmla="*/ 296 h 344"/>
                    <a:gd name="T32" fmla="*/ 304 w 529"/>
                    <a:gd name="T33" fmla="*/ 316 h 344"/>
                    <a:gd name="T34" fmla="*/ 235 w 529"/>
                    <a:gd name="T35" fmla="*/ 331 h 344"/>
                    <a:gd name="T36" fmla="*/ 192 w 529"/>
                    <a:gd name="T37" fmla="*/ 339 h 344"/>
                    <a:gd name="T38" fmla="*/ 159 w 529"/>
                    <a:gd name="T39" fmla="*/ 342 h 344"/>
                    <a:gd name="T40" fmla="*/ 110 w 529"/>
                    <a:gd name="T41" fmla="*/ 344 h 344"/>
                    <a:gd name="T42" fmla="*/ 81 w 529"/>
                    <a:gd name="T43" fmla="*/ 342 h 344"/>
                    <a:gd name="T44" fmla="*/ 63 w 529"/>
                    <a:gd name="T45" fmla="*/ 336 h 344"/>
                    <a:gd name="T46" fmla="*/ 45 w 529"/>
                    <a:gd name="T47" fmla="*/ 327 h 344"/>
                    <a:gd name="T48" fmla="*/ 38 w 529"/>
                    <a:gd name="T49" fmla="*/ 309 h 344"/>
                    <a:gd name="T50" fmla="*/ 0 w 529"/>
                    <a:gd name="T51" fmla="*/ 132 h 344"/>
                    <a:gd name="T52" fmla="*/ 23 w 529"/>
                    <a:gd name="T53" fmla="*/ 123 h 344"/>
                    <a:gd name="T54" fmla="*/ 57 w 529"/>
                    <a:gd name="T55" fmla="*/ 115 h 344"/>
                    <a:gd name="T56" fmla="*/ 121 w 529"/>
                    <a:gd name="T57" fmla="*/ 105 h 344"/>
                    <a:gd name="T58" fmla="*/ 154 w 529"/>
                    <a:gd name="T59" fmla="*/ 96 h 344"/>
                    <a:gd name="T60" fmla="*/ 192 w 529"/>
                    <a:gd name="T61" fmla="*/ 86 h 344"/>
                    <a:gd name="T62" fmla="*/ 219 w 529"/>
                    <a:gd name="T63" fmla="*/ 78 h 344"/>
                    <a:gd name="T64" fmla="*/ 251 w 529"/>
                    <a:gd name="T65" fmla="*/ 68 h 344"/>
                    <a:gd name="T66" fmla="*/ 269 w 529"/>
                    <a:gd name="T67" fmla="*/ 60 h 344"/>
                    <a:gd name="T68" fmla="*/ 293 w 529"/>
                    <a:gd name="T69" fmla="*/ 50 h 344"/>
                    <a:gd name="T70" fmla="*/ 309 w 529"/>
                    <a:gd name="T71" fmla="*/ 34 h 344"/>
                    <a:gd name="T72" fmla="*/ 318 w 529"/>
                    <a:gd name="T73" fmla="*/ 19 h 344"/>
                    <a:gd name="T74" fmla="*/ 322 w 529"/>
                    <a:gd name="T75" fmla="*/ 0 h 344"/>
                    <a:gd name="T76" fmla="*/ 0 60000 65536"/>
                    <a:gd name="T77" fmla="*/ 0 60000 65536"/>
                    <a:gd name="T78" fmla="*/ 0 60000 65536"/>
                    <a:gd name="T79" fmla="*/ 0 60000 65536"/>
                    <a:gd name="T80" fmla="*/ 0 60000 65536"/>
                    <a:gd name="T81" fmla="*/ 0 60000 65536"/>
                    <a:gd name="T82" fmla="*/ 0 60000 65536"/>
                    <a:gd name="T83" fmla="*/ 0 60000 65536"/>
                    <a:gd name="T84" fmla="*/ 0 60000 65536"/>
                    <a:gd name="T85" fmla="*/ 0 60000 65536"/>
                    <a:gd name="T86" fmla="*/ 0 60000 65536"/>
                    <a:gd name="T87" fmla="*/ 0 60000 65536"/>
                    <a:gd name="T88" fmla="*/ 0 60000 65536"/>
                    <a:gd name="T89" fmla="*/ 0 60000 65536"/>
                    <a:gd name="T90" fmla="*/ 0 60000 65536"/>
                    <a:gd name="T91" fmla="*/ 0 60000 65536"/>
                    <a:gd name="T92" fmla="*/ 0 60000 65536"/>
                    <a:gd name="T93" fmla="*/ 0 60000 65536"/>
                    <a:gd name="T94" fmla="*/ 0 60000 65536"/>
                    <a:gd name="T95" fmla="*/ 0 60000 65536"/>
                    <a:gd name="T96" fmla="*/ 0 60000 65536"/>
                    <a:gd name="T97" fmla="*/ 0 60000 65536"/>
                    <a:gd name="T98" fmla="*/ 0 60000 65536"/>
                    <a:gd name="T99" fmla="*/ 0 60000 65536"/>
                    <a:gd name="T100" fmla="*/ 0 60000 65536"/>
                    <a:gd name="T101" fmla="*/ 0 60000 65536"/>
                    <a:gd name="T102" fmla="*/ 0 60000 65536"/>
                    <a:gd name="T103" fmla="*/ 0 60000 65536"/>
                    <a:gd name="T104" fmla="*/ 0 60000 65536"/>
                    <a:gd name="T105" fmla="*/ 0 60000 65536"/>
                    <a:gd name="T106" fmla="*/ 0 60000 65536"/>
                    <a:gd name="T107" fmla="*/ 0 60000 65536"/>
                    <a:gd name="T108" fmla="*/ 0 60000 65536"/>
                    <a:gd name="T109" fmla="*/ 0 60000 65536"/>
                    <a:gd name="T110" fmla="*/ 0 60000 65536"/>
                    <a:gd name="T111" fmla="*/ 0 60000 65536"/>
                    <a:gd name="T112" fmla="*/ 0 60000 65536"/>
                    <a:gd name="T113" fmla="*/ 0 60000 65536"/>
                    <a:gd name="T114" fmla="*/ 0 w 529"/>
                    <a:gd name="T115" fmla="*/ 0 h 344"/>
                    <a:gd name="T116" fmla="*/ 529 w 529"/>
                    <a:gd name="T117" fmla="*/ 344 h 344"/>
                  </a:gdLst>
                  <a:ahLst/>
                  <a:cxnLst>
                    <a:cxn ang="T76">
                      <a:pos x="T0" y="T1"/>
                    </a:cxn>
                    <a:cxn ang="T77">
                      <a:pos x="T2" y="T3"/>
                    </a:cxn>
                    <a:cxn ang="T78">
                      <a:pos x="T4" y="T5"/>
                    </a:cxn>
                    <a:cxn ang="T79">
                      <a:pos x="T6" y="T7"/>
                    </a:cxn>
                    <a:cxn ang="T80">
                      <a:pos x="T8" y="T9"/>
                    </a:cxn>
                    <a:cxn ang="T81">
                      <a:pos x="T10" y="T11"/>
                    </a:cxn>
                    <a:cxn ang="T82">
                      <a:pos x="T12" y="T13"/>
                    </a:cxn>
                    <a:cxn ang="T83">
                      <a:pos x="T14" y="T15"/>
                    </a:cxn>
                    <a:cxn ang="T84">
                      <a:pos x="T16" y="T17"/>
                    </a:cxn>
                    <a:cxn ang="T85">
                      <a:pos x="T18" y="T19"/>
                    </a:cxn>
                    <a:cxn ang="T86">
                      <a:pos x="T20" y="T21"/>
                    </a:cxn>
                    <a:cxn ang="T87">
                      <a:pos x="T22" y="T23"/>
                    </a:cxn>
                    <a:cxn ang="T88">
                      <a:pos x="T24" y="T25"/>
                    </a:cxn>
                    <a:cxn ang="T89">
                      <a:pos x="T26" y="T27"/>
                    </a:cxn>
                    <a:cxn ang="T90">
                      <a:pos x="T28" y="T29"/>
                    </a:cxn>
                    <a:cxn ang="T91">
                      <a:pos x="T30" y="T31"/>
                    </a:cxn>
                    <a:cxn ang="T92">
                      <a:pos x="T32" y="T33"/>
                    </a:cxn>
                    <a:cxn ang="T93">
                      <a:pos x="T34" y="T35"/>
                    </a:cxn>
                    <a:cxn ang="T94">
                      <a:pos x="T36" y="T37"/>
                    </a:cxn>
                    <a:cxn ang="T95">
                      <a:pos x="T38" y="T39"/>
                    </a:cxn>
                    <a:cxn ang="T96">
                      <a:pos x="T40" y="T41"/>
                    </a:cxn>
                    <a:cxn ang="T97">
                      <a:pos x="T42" y="T43"/>
                    </a:cxn>
                    <a:cxn ang="T98">
                      <a:pos x="T44" y="T45"/>
                    </a:cxn>
                    <a:cxn ang="T99">
                      <a:pos x="T46" y="T47"/>
                    </a:cxn>
                    <a:cxn ang="T100">
                      <a:pos x="T48" y="T49"/>
                    </a:cxn>
                    <a:cxn ang="T101">
                      <a:pos x="T50" y="T51"/>
                    </a:cxn>
                    <a:cxn ang="T102">
                      <a:pos x="T52" y="T53"/>
                    </a:cxn>
                    <a:cxn ang="T103">
                      <a:pos x="T54" y="T55"/>
                    </a:cxn>
                    <a:cxn ang="T104">
                      <a:pos x="T56" y="T57"/>
                    </a:cxn>
                    <a:cxn ang="T105">
                      <a:pos x="T58" y="T59"/>
                    </a:cxn>
                    <a:cxn ang="T106">
                      <a:pos x="T60" y="T61"/>
                    </a:cxn>
                    <a:cxn ang="T107">
                      <a:pos x="T62" y="T63"/>
                    </a:cxn>
                    <a:cxn ang="T108">
                      <a:pos x="T64" y="T65"/>
                    </a:cxn>
                    <a:cxn ang="T109">
                      <a:pos x="T66" y="T67"/>
                    </a:cxn>
                    <a:cxn ang="T110">
                      <a:pos x="T68" y="T69"/>
                    </a:cxn>
                    <a:cxn ang="T111">
                      <a:pos x="T70" y="T71"/>
                    </a:cxn>
                    <a:cxn ang="T112">
                      <a:pos x="T72" y="T73"/>
                    </a:cxn>
                    <a:cxn ang="T113">
                      <a:pos x="T74" y="T75"/>
                    </a:cxn>
                  </a:cxnLst>
                  <a:rect l="T114" t="T115" r="T116" b="T117"/>
                  <a:pathLst>
                    <a:path w="529" h="344">
                      <a:moveTo>
                        <a:pt x="322" y="0"/>
                      </a:moveTo>
                      <a:lnTo>
                        <a:pt x="334" y="26"/>
                      </a:lnTo>
                      <a:lnTo>
                        <a:pt x="351" y="39"/>
                      </a:lnTo>
                      <a:lnTo>
                        <a:pt x="384" y="51"/>
                      </a:lnTo>
                      <a:lnTo>
                        <a:pt x="425" y="68"/>
                      </a:lnTo>
                      <a:lnTo>
                        <a:pt x="500" y="91"/>
                      </a:lnTo>
                      <a:lnTo>
                        <a:pt x="517" y="100"/>
                      </a:lnTo>
                      <a:lnTo>
                        <a:pt x="525" y="109"/>
                      </a:lnTo>
                      <a:lnTo>
                        <a:pt x="529" y="189"/>
                      </a:lnTo>
                      <a:lnTo>
                        <a:pt x="526" y="207"/>
                      </a:lnTo>
                      <a:lnTo>
                        <a:pt x="518" y="223"/>
                      </a:lnTo>
                      <a:lnTo>
                        <a:pt x="504" y="237"/>
                      </a:lnTo>
                      <a:lnTo>
                        <a:pt x="490" y="247"/>
                      </a:lnTo>
                      <a:lnTo>
                        <a:pt x="465" y="262"/>
                      </a:lnTo>
                      <a:lnTo>
                        <a:pt x="424" y="278"/>
                      </a:lnTo>
                      <a:lnTo>
                        <a:pt x="376" y="296"/>
                      </a:lnTo>
                      <a:lnTo>
                        <a:pt x="304" y="316"/>
                      </a:lnTo>
                      <a:lnTo>
                        <a:pt x="235" y="331"/>
                      </a:lnTo>
                      <a:lnTo>
                        <a:pt x="192" y="339"/>
                      </a:lnTo>
                      <a:lnTo>
                        <a:pt x="159" y="342"/>
                      </a:lnTo>
                      <a:lnTo>
                        <a:pt x="110" y="344"/>
                      </a:lnTo>
                      <a:lnTo>
                        <a:pt x="81" y="342"/>
                      </a:lnTo>
                      <a:lnTo>
                        <a:pt x="63" y="336"/>
                      </a:lnTo>
                      <a:lnTo>
                        <a:pt x="45" y="327"/>
                      </a:lnTo>
                      <a:lnTo>
                        <a:pt x="38" y="309"/>
                      </a:lnTo>
                      <a:lnTo>
                        <a:pt x="0" y="132"/>
                      </a:lnTo>
                      <a:lnTo>
                        <a:pt x="23" y="123"/>
                      </a:lnTo>
                      <a:lnTo>
                        <a:pt x="57" y="115"/>
                      </a:lnTo>
                      <a:lnTo>
                        <a:pt x="121" y="105"/>
                      </a:lnTo>
                      <a:lnTo>
                        <a:pt x="154" y="96"/>
                      </a:lnTo>
                      <a:lnTo>
                        <a:pt x="192" y="86"/>
                      </a:lnTo>
                      <a:lnTo>
                        <a:pt x="219" y="78"/>
                      </a:lnTo>
                      <a:lnTo>
                        <a:pt x="251" y="68"/>
                      </a:lnTo>
                      <a:lnTo>
                        <a:pt x="269" y="60"/>
                      </a:lnTo>
                      <a:lnTo>
                        <a:pt x="293" y="50"/>
                      </a:lnTo>
                      <a:lnTo>
                        <a:pt x="309" y="34"/>
                      </a:lnTo>
                      <a:lnTo>
                        <a:pt x="318" y="19"/>
                      </a:lnTo>
                      <a:lnTo>
                        <a:pt x="322" y="0"/>
                      </a:lnTo>
                      <a:close/>
                    </a:path>
                  </a:pathLst>
                </a:custGeom>
                <a:grpFill/>
                <a:ln w="9525">
                  <a:noFill/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l-GR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9pPr>
                </a:lstStyle>
                <a:p>
                  <a:endParaRPr lang="hr-HR"/>
                </a:p>
              </xdr:txBody>
            </xdr:sp>
            <xdr:sp macro="" textlink="">
              <xdr:nvSpPr>
                <xdr:cNvPr id="130" name="Freeform 119"/>
                <xdr:cNvSpPr>
                  <a:spLocks/>
                </xdr:cNvSpPr>
              </xdr:nvSpPr>
              <xdr:spPr bwMode="auto">
                <a:xfrm>
                  <a:off x="2917" y="3573"/>
                  <a:ext cx="117" cy="38"/>
                </a:xfrm>
                <a:custGeom>
                  <a:avLst/>
                  <a:gdLst>
                    <a:gd name="T0" fmla="*/ 313 w 472"/>
                    <a:gd name="T1" fmla="*/ 35 h 154"/>
                    <a:gd name="T2" fmla="*/ 334 w 472"/>
                    <a:gd name="T3" fmla="*/ 21 h 154"/>
                    <a:gd name="T4" fmla="*/ 355 w 472"/>
                    <a:gd name="T5" fmla="*/ 0 h 154"/>
                    <a:gd name="T6" fmla="*/ 397 w 472"/>
                    <a:gd name="T7" fmla="*/ 17 h 154"/>
                    <a:gd name="T8" fmla="*/ 472 w 472"/>
                    <a:gd name="T9" fmla="*/ 40 h 154"/>
                    <a:gd name="T10" fmla="*/ 466 w 472"/>
                    <a:gd name="T11" fmla="*/ 52 h 154"/>
                    <a:gd name="T12" fmla="*/ 450 w 472"/>
                    <a:gd name="T13" fmla="*/ 64 h 154"/>
                    <a:gd name="T14" fmla="*/ 428 w 472"/>
                    <a:gd name="T15" fmla="*/ 80 h 154"/>
                    <a:gd name="T16" fmla="*/ 388 w 472"/>
                    <a:gd name="T17" fmla="*/ 97 h 154"/>
                    <a:gd name="T18" fmla="*/ 342 w 472"/>
                    <a:gd name="T19" fmla="*/ 114 h 154"/>
                    <a:gd name="T20" fmla="*/ 290 w 472"/>
                    <a:gd name="T21" fmla="*/ 126 h 154"/>
                    <a:gd name="T22" fmla="*/ 249 w 472"/>
                    <a:gd name="T23" fmla="*/ 135 h 154"/>
                    <a:gd name="T24" fmla="*/ 208 w 472"/>
                    <a:gd name="T25" fmla="*/ 142 h 154"/>
                    <a:gd name="T26" fmla="*/ 164 w 472"/>
                    <a:gd name="T27" fmla="*/ 147 h 154"/>
                    <a:gd name="T28" fmla="*/ 107 w 472"/>
                    <a:gd name="T29" fmla="*/ 154 h 154"/>
                    <a:gd name="T30" fmla="*/ 65 w 472"/>
                    <a:gd name="T31" fmla="*/ 154 h 154"/>
                    <a:gd name="T32" fmla="*/ 33 w 472"/>
                    <a:gd name="T33" fmla="*/ 152 h 154"/>
                    <a:gd name="T34" fmla="*/ 10 w 472"/>
                    <a:gd name="T35" fmla="*/ 138 h 154"/>
                    <a:gd name="T36" fmla="*/ 0 w 472"/>
                    <a:gd name="T37" fmla="*/ 123 h 154"/>
                    <a:gd name="T38" fmla="*/ 3 w 472"/>
                    <a:gd name="T39" fmla="*/ 110 h 154"/>
                    <a:gd name="T40" fmla="*/ 11 w 472"/>
                    <a:gd name="T41" fmla="*/ 98 h 154"/>
                    <a:gd name="T42" fmla="*/ 35 w 472"/>
                    <a:gd name="T43" fmla="*/ 97 h 154"/>
                    <a:gd name="T44" fmla="*/ 68 w 472"/>
                    <a:gd name="T45" fmla="*/ 96 h 154"/>
                    <a:gd name="T46" fmla="*/ 93 w 472"/>
                    <a:gd name="T47" fmla="*/ 96 h 154"/>
                    <a:gd name="T48" fmla="*/ 138 w 472"/>
                    <a:gd name="T49" fmla="*/ 88 h 154"/>
                    <a:gd name="T50" fmla="*/ 168 w 472"/>
                    <a:gd name="T51" fmla="*/ 81 h 154"/>
                    <a:gd name="T52" fmla="*/ 203 w 472"/>
                    <a:gd name="T53" fmla="*/ 74 h 154"/>
                    <a:gd name="T54" fmla="*/ 236 w 472"/>
                    <a:gd name="T55" fmla="*/ 69 h 154"/>
                    <a:gd name="T56" fmla="*/ 265 w 472"/>
                    <a:gd name="T57" fmla="*/ 58 h 154"/>
                    <a:gd name="T58" fmla="*/ 293 w 472"/>
                    <a:gd name="T59" fmla="*/ 49 h 154"/>
                    <a:gd name="T60" fmla="*/ 313 w 472"/>
                    <a:gd name="T61" fmla="*/ 35 h 154"/>
                    <a:gd name="T62" fmla="*/ 0 60000 65536"/>
                    <a:gd name="T63" fmla="*/ 0 60000 65536"/>
                    <a:gd name="T64" fmla="*/ 0 60000 65536"/>
                    <a:gd name="T65" fmla="*/ 0 60000 65536"/>
                    <a:gd name="T66" fmla="*/ 0 60000 65536"/>
                    <a:gd name="T67" fmla="*/ 0 60000 65536"/>
                    <a:gd name="T68" fmla="*/ 0 60000 65536"/>
                    <a:gd name="T69" fmla="*/ 0 60000 65536"/>
                    <a:gd name="T70" fmla="*/ 0 60000 65536"/>
                    <a:gd name="T71" fmla="*/ 0 60000 65536"/>
                    <a:gd name="T72" fmla="*/ 0 60000 65536"/>
                    <a:gd name="T73" fmla="*/ 0 60000 65536"/>
                    <a:gd name="T74" fmla="*/ 0 60000 65536"/>
                    <a:gd name="T75" fmla="*/ 0 60000 65536"/>
                    <a:gd name="T76" fmla="*/ 0 60000 65536"/>
                    <a:gd name="T77" fmla="*/ 0 60000 65536"/>
                    <a:gd name="T78" fmla="*/ 0 60000 65536"/>
                    <a:gd name="T79" fmla="*/ 0 60000 65536"/>
                    <a:gd name="T80" fmla="*/ 0 60000 65536"/>
                    <a:gd name="T81" fmla="*/ 0 60000 65536"/>
                    <a:gd name="T82" fmla="*/ 0 60000 65536"/>
                    <a:gd name="T83" fmla="*/ 0 60000 65536"/>
                    <a:gd name="T84" fmla="*/ 0 60000 65536"/>
                    <a:gd name="T85" fmla="*/ 0 60000 65536"/>
                    <a:gd name="T86" fmla="*/ 0 60000 65536"/>
                    <a:gd name="T87" fmla="*/ 0 60000 65536"/>
                    <a:gd name="T88" fmla="*/ 0 60000 65536"/>
                    <a:gd name="T89" fmla="*/ 0 60000 65536"/>
                    <a:gd name="T90" fmla="*/ 0 60000 65536"/>
                    <a:gd name="T91" fmla="*/ 0 60000 65536"/>
                    <a:gd name="T92" fmla="*/ 0 60000 65536"/>
                    <a:gd name="T93" fmla="*/ 0 w 472"/>
                    <a:gd name="T94" fmla="*/ 0 h 154"/>
                    <a:gd name="T95" fmla="*/ 472 w 472"/>
                    <a:gd name="T96" fmla="*/ 154 h 154"/>
                  </a:gdLst>
                  <a:ahLst/>
                  <a:cxnLst>
                    <a:cxn ang="T62">
                      <a:pos x="T0" y="T1"/>
                    </a:cxn>
                    <a:cxn ang="T63">
                      <a:pos x="T2" y="T3"/>
                    </a:cxn>
                    <a:cxn ang="T64">
                      <a:pos x="T4" y="T5"/>
                    </a:cxn>
                    <a:cxn ang="T65">
                      <a:pos x="T6" y="T7"/>
                    </a:cxn>
                    <a:cxn ang="T66">
                      <a:pos x="T8" y="T9"/>
                    </a:cxn>
                    <a:cxn ang="T67">
                      <a:pos x="T10" y="T11"/>
                    </a:cxn>
                    <a:cxn ang="T68">
                      <a:pos x="T12" y="T13"/>
                    </a:cxn>
                    <a:cxn ang="T69">
                      <a:pos x="T14" y="T15"/>
                    </a:cxn>
                    <a:cxn ang="T70">
                      <a:pos x="T16" y="T17"/>
                    </a:cxn>
                    <a:cxn ang="T71">
                      <a:pos x="T18" y="T19"/>
                    </a:cxn>
                    <a:cxn ang="T72">
                      <a:pos x="T20" y="T21"/>
                    </a:cxn>
                    <a:cxn ang="T73">
                      <a:pos x="T22" y="T23"/>
                    </a:cxn>
                    <a:cxn ang="T74">
                      <a:pos x="T24" y="T25"/>
                    </a:cxn>
                    <a:cxn ang="T75">
                      <a:pos x="T26" y="T27"/>
                    </a:cxn>
                    <a:cxn ang="T76">
                      <a:pos x="T28" y="T29"/>
                    </a:cxn>
                    <a:cxn ang="T77">
                      <a:pos x="T30" y="T31"/>
                    </a:cxn>
                    <a:cxn ang="T78">
                      <a:pos x="T32" y="T33"/>
                    </a:cxn>
                    <a:cxn ang="T79">
                      <a:pos x="T34" y="T35"/>
                    </a:cxn>
                    <a:cxn ang="T80">
                      <a:pos x="T36" y="T37"/>
                    </a:cxn>
                    <a:cxn ang="T81">
                      <a:pos x="T38" y="T39"/>
                    </a:cxn>
                    <a:cxn ang="T82">
                      <a:pos x="T40" y="T41"/>
                    </a:cxn>
                    <a:cxn ang="T83">
                      <a:pos x="T42" y="T43"/>
                    </a:cxn>
                    <a:cxn ang="T84">
                      <a:pos x="T44" y="T45"/>
                    </a:cxn>
                    <a:cxn ang="T85">
                      <a:pos x="T46" y="T47"/>
                    </a:cxn>
                    <a:cxn ang="T86">
                      <a:pos x="T48" y="T49"/>
                    </a:cxn>
                    <a:cxn ang="T87">
                      <a:pos x="T50" y="T51"/>
                    </a:cxn>
                    <a:cxn ang="T88">
                      <a:pos x="T52" y="T53"/>
                    </a:cxn>
                    <a:cxn ang="T89">
                      <a:pos x="T54" y="T55"/>
                    </a:cxn>
                    <a:cxn ang="T90">
                      <a:pos x="T56" y="T57"/>
                    </a:cxn>
                    <a:cxn ang="T91">
                      <a:pos x="T58" y="T59"/>
                    </a:cxn>
                    <a:cxn ang="T92">
                      <a:pos x="T60" y="T61"/>
                    </a:cxn>
                  </a:cxnLst>
                  <a:rect l="T93" t="T94" r="T95" b="T96"/>
                  <a:pathLst>
                    <a:path w="472" h="154">
                      <a:moveTo>
                        <a:pt x="313" y="35"/>
                      </a:moveTo>
                      <a:lnTo>
                        <a:pt x="334" y="21"/>
                      </a:lnTo>
                      <a:lnTo>
                        <a:pt x="355" y="0"/>
                      </a:lnTo>
                      <a:lnTo>
                        <a:pt x="397" y="17"/>
                      </a:lnTo>
                      <a:lnTo>
                        <a:pt x="472" y="40"/>
                      </a:lnTo>
                      <a:lnTo>
                        <a:pt x="466" y="52"/>
                      </a:lnTo>
                      <a:lnTo>
                        <a:pt x="450" y="64"/>
                      </a:lnTo>
                      <a:lnTo>
                        <a:pt x="428" y="80"/>
                      </a:lnTo>
                      <a:lnTo>
                        <a:pt x="388" y="97"/>
                      </a:lnTo>
                      <a:lnTo>
                        <a:pt x="342" y="114"/>
                      </a:lnTo>
                      <a:lnTo>
                        <a:pt x="290" y="126"/>
                      </a:lnTo>
                      <a:lnTo>
                        <a:pt x="249" y="135"/>
                      </a:lnTo>
                      <a:lnTo>
                        <a:pt x="208" y="142"/>
                      </a:lnTo>
                      <a:lnTo>
                        <a:pt x="164" y="147"/>
                      </a:lnTo>
                      <a:lnTo>
                        <a:pt x="107" y="154"/>
                      </a:lnTo>
                      <a:lnTo>
                        <a:pt x="65" y="154"/>
                      </a:lnTo>
                      <a:lnTo>
                        <a:pt x="33" y="152"/>
                      </a:lnTo>
                      <a:lnTo>
                        <a:pt x="10" y="138"/>
                      </a:lnTo>
                      <a:lnTo>
                        <a:pt x="0" y="123"/>
                      </a:lnTo>
                      <a:lnTo>
                        <a:pt x="3" y="110"/>
                      </a:lnTo>
                      <a:lnTo>
                        <a:pt x="11" y="98"/>
                      </a:lnTo>
                      <a:lnTo>
                        <a:pt x="35" y="97"/>
                      </a:lnTo>
                      <a:lnTo>
                        <a:pt x="68" y="96"/>
                      </a:lnTo>
                      <a:lnTo>
                        <a:pt x="93" y="96"/>
                      </a:lnTo>
                      <a:lnTo>
                        <a:pt x="138" y="88"/>
                      </a:lnTo>
                      <a:lnTo>
                        <a:pt x="168" y="81"/>
                      </a:lnTo>
                      <a:lnTo>
                        <a:pt x="203" y="74"/>
                      </a:lnTo>
                      <a:lnTo>
                        <a:pt x="236" y="69"/>
                      </a:lnTo>
                      <a:lnTo>
                        <a:pt x="265" y="58"/>
                      </a:lnTo>
                      <a:lnTo>
                        <a:pt x="293" y="49"/>
                      </a:lnTo>
                      <a:lnTo>
                        <a:pt x="313" y="35"/>
                      </a:lnTo>
                      <a:close/>
                    </a:path>
                  </a:pathLst>
                </a:custGeom>
                <a:grpFill/>
                <a:ln w="9525">
                  <a:noFill/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l-GR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9pPr>
                </a:lstStyle>
                <a:p>
                  <a:endParaRPr lang="hr-HR"/>
                </a:p>
              </xdr:txBody>
            </xdr:sp>
          </xdr:grpSp>
          <xdr:sp macro="" textlink="">
            <xdr:nvSpPr>
              <xdr:cNvPr id="128" name="Freeform 120"/>
              <xdr:cNvSpPr>
                <a:spLocks/>
              </xdr:cNvSpPr>
            </xdr:nvSpPr>
            <xdr:spPr bwMode="auto">
              <a:xfrm>
                <a:off x="2932" y="3593"/>
                <a:ext cx="93" cy="19"/>
              </a:xfrm>
              <a:custGeom>
                <a:avLst/>
                <a:gdLst>
                  <a:gd name="T0" fmla="*/ 0 w 374"/>
                  <a:gd name="T1" fmla="*/ 75 h 75"/>
                  <a:gd name="T2" fmla="*/ 65 w 374"/>
                  <a:gd name="T3" fmla="*/ 74 h 75"/>
                  <a:gd name="T4" fmla="*/ 146 w 374"/>
                  <a:gd name="T5" fmla="*/ 66 h 75"/>
                  <a:gd name="T6" fmla="*/ 222 w 374"/>
                  <a:gd name="T7" fmla="*/ 53 h 75"/>
                  <a:gd name="T8" fmla="*/ 273 w 374"/>
                  <a:gd name="T9" fmla="*/ 42 h 75"/>
                  <a:gd name="T10" fmla="*/ 331 w 374"/>
                  <a:gd name="T11" fmla="*/ 18 h 75"/>
                  <a:gd name="T12" fmla="*/ 374 w 374"/>
                  <a:gd name="T13" fmla="*/ 0 h 75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60000 65536"/>
                  <a:gd name="T19" fmla="*/ 0 60000 65536"/>
                  <a:gd name="T20" fmla="*/ 0 60000 65536"/>
                  <a:gd name="T21" fmla="*/ 0 w 374"/>
                  <a:gd name="T22" fmla="*/ 0 h 75"/>
                  <a:gd name="T23" fmla="*/ 374 w 374"/>
                  <a:gd name="T24" fmla="*/ 75 h 75"/>
                </a:gdLst>
                <a:ahLst/>
                <a:cxnLst>
                  <a:cxn ang="T14">
                    <a:pos x="T0" y="T1"/>
                  </a:cxn>
                  <a:cxn ang="T15">
                    <a:pos x="T2" y="T3"/>
                  </a:cxn>
                  <a:cxn ang="T16">
                    <a:pos x="T4" y="T5"/>
                  </a:cxn>
                  <a:cxn ang="T17">
                    <a:pos x="T6" y="T7"/>
                  </a:cxn>
                  <a:cxn ang="T18">
                    <a:pos x="T8" y="T9"/>
                  </a:cxn>
                  <a:cxn ang="T19">
                    <a:pos x="T10" y="T11"/>
                  </a:cxn>
                  <a:cxn ang="T20">
                    <a:pos x="T12" y="T13"/>
                  </a:cxn>
                </a:cxnLst>
                <a:rect l="T21" t="T22" r="T23" b="T24"/>
                <a:pathLst>
                  <a:path w="374" h="75">
                    <a:moveTo>
                      <a:pt x="0" y="75"/>
                    </a:moveTo>
                    <a:lnTo>
                      <a:pt x="65" y="74"/>
                    </a:lnTo>
                    <a:lnTo>
                      <a:pt x="146" y="66"/>
                    </a:lnTo>
                    <a:lnTo>
                      <a:pt x="222" y="53"/>
                    </a:lnTo>
                    <a:lnTo>
                      <a:pt x="273" y="42"/>
                    </a:lnTo>
                    <a:lnTo>
                      <a:pt x="331" y="18"/>
                    </a:lnTo>
                    <a:lnTo>
                      <a:pt x="374" y="0"/>
                    </a:lnTo>
                  </a:path>
                </a:pathLst>
              </a:custGeom>
              <a:grpFill/>
              <a:ln w="4763">
                <a:solidFill>
                  <a:srgbClr val="E0E0E0"/>
                </a:solidFill>
                <a:prstDash val="solid"/>
                <a:round/>
                <a:headEnd/>
                <a:tailEnd/>
              </a:ln>
            </xdr:spPr>
            <xdr:txBody>
              <a:bodyPr wrap="square"/>
              <a:lstStyle>
                <a:defPPr>
                  <a:defRPr lang="el-GR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ern="1200">
                    <a:solidFill>
                      <a:schemeClr val="tx1"/>
                    </a:solidFill>
                    <a:latin typeface="Arial" charset="0"/>
                    <a:ea typeface="+mn-ea"/>
                    <a:cs typeface="+mn-cs"/>
                  </a:defRPr>
                </a:lvl9pPr>
              </a:lstStyle>
              <a:p>
                <a:endParaRPr lang="hr-HR"/>
              </a:p>
            </xdr:txBody>
          </xdr:sp>
        </xdr:grpSp>
        <xdr:grpSp>
          <xdr:nvGrpSpPr>
            <xdr:cNvPr id="115" name="Group 121"/>
            <xdr:cNvGrpSpPr>
              <a:grpSpLocks/>
            </xdr:cNvGrpSpPr>
          </xdr:nvGrpSpPr>
          <xdr:grpSpPr bwMode="auto">
            <a:xfrm>
              <a:off x="1199" y="3656"/>
              <a:ext cx="600" cy="199"/>
              <a:chOff x="1199" y="3656"/>
              <a:chExt cx="600" cy="199"/>
            </a:xfrm>
            <a:grpFill/>
          </xdr:grpSpPr>
          <xdr:grpSp>
            <xdr:nvGrpSpPr>
              <xdr:cNvPr id="116" name="Group 122"/>
              <xdr:cNvGrpSpPr>
                <a:grpSpLocks/>
              </xdr:cNvGrpSpPr>
            </xdr:nvGrpSpPr>
            <xdr:grpSpPr bwMode="auto">
              <a:xfrm>
                <a:off x="1199" y="3656"/>
                <a:ext cx="600" cy="199"/>
                <a:chOff x="1199" y="3656"/>
                <a:chExt cx="600" cy="199"/>
              </a:xfrm>
              <a:grpFill/>
            </xdr:grpSpPr>
            <xdr:sp macro="" textlink="">
              <xdr:nvSpPr>
                <xdr:cNvPr id="124" name="Freeform 123"/>
                <xdr:cNvSpPr>
                  <a:spLocks/>
                </xdr:cNvSpPr>
              </xdr:nvSpPr>
              <xdr:spPr bwMode="auto">
                <a:xfrm>
                  <a:off x="1199" y="3684"/>
                  <a:ext cx="600" cy="171"/>
                </a:xfrm>
                <a:custGeom>
                  <a:avLst/>
                  <a:gdLst>
                    <a:gd name="T0" fmla="*/ 101 w 2399"/>
                    <a:gd name="T1" fmla="*/ 8 h 684"/>
                    <a:gd name="T2" fmla="*/ 45 w 2399"/>
                    <a:gd name="T3" fmla="*/ 40 h 684"/>
                    <a:gd name="T4" fmla="*/ 12 w 2399"/>
                    <a:gd name="T5" fmla="*/ 79 h 684"/>
                    <a:gd name="T6" fmla="*/ 0 w 2399"/>
                    <a:gd name="T7" fmla="*/ 116 h 684"/>
                    <a:gd name="T8" fmla="*/ 4 w 2399"/>
                    <a:gd name="T9" fmla="*/ 268 h 684"/>
                    <a:gd name="T10" fmla="*/ 41 w 2399"/>
                    <a:gd name="T11" fmla="*/ 313 h 684"/>
                    <a:gd name="T12" fmla="*/ 108 w 2399"/>
                    <a:gd name="T13" fmla="*/ 358 h 684"/>
                    <a:gd name="T14" fmla="*/ 318 w 2399"/>
                    <a:gd name="T15" fmla="*/ 435 h 684"/>
                    <a:gd name="T16" fmla="*/ 583 w 2399"/>
                    <a:gd name="T17" fmla="*/ 520 h 684"/>
                    <a:gd name="T18" fmla="*/ 828 w 2399"/>
                    <a:gd name="T19" fmla="*/ 580 h 684"/>
                    <a:gd name="T20" fmla="*/ 1058 w 2399"/>
                    <a:gd name="T21" fmla="*/ 623 h 684"/>
                    <a:gd name="T22" fmla="*/ 1195 w 2399"/>
                    <a:gd name="T23" fmla="*/ 641 h 684"/>
                    <a:gd name="T24" fmla="*/ 1298 w 2399"/>
                    <a:gd name="T25" fmla="*/ 653 h 684"/>
                    <a:gd name="T26" fmla="*/ 1469 w 2399"/>
                    <a:gd name="T27" fmla="*/ 665 h 684"/>
                    <a:gd name="T28" fmla="*/ 1675 w 2399"/>
                    <a:gd name="T29" fmla="*/ 678 h 684"/>
                    <a:gd name="T30" fmla="*/ 1911 w 2399"/>
                    <a:gd name="T31" fmla="*/ 684 h 684"/>
                    <a:gd name="T32" fmla="*/ 2092 w 2399"/>
                    <a:gd name="T33" fmla="*/ 678 h 684"/>
                    <a:gd name="T34" fmla="*/ 2227 w 2399"/>
                    <a:gd name="T35" fmla="*/ 653 h 684"/>
                    <a:gd name="T36" fmla="*/ 2295 w 2399"/>
                    <a:gd name="T37" fmla="*/ 615 h 684"/>
                    <a:gd name="T38" fmla="*/ 2353 w 2399"/>
                    <a:gd name="T39" fmla="*/ 557 h 684"/>
                    <a:gd name="T40" fmla="*/ 2390 w 2399"/>
                    <a:gd name="T41" fmla="*/ 477 h 684"/>
                    <a:gd name="T42" fmla="*/ 2399 w 2399"/>
                    <a:gd name="T43" fmla="*/ 387 h 684"/>
                    <a:gd name="T44" fmla="*/ 2391 w 2399"/>
                    <a:gd name="T45" fmla="*/ 306 h 684"/>
                    <a:gd name="T46" fmla="*/ 2198 w 2399"/>
                    <a:gd name="T47" fmla="*/ 342 h 684"/>
                    <a:gd name="T48" fmla="*/ 2051 w 2399"/>
                    <a:gd name="T49" fmla="*/ 354 h 684"/>
                    <a:gd name="T50" fmla="*/ 1935 w 2399"/>
                    <a:gd name="T51" fmla="*/ 353 h 684"/>
                    <a:gd name="T52" fmla="*/ 1849 w 2399"/>
                    <a:gd name="T53" fmla="*/ 338 h 684"/>
                    <a:gd name="T54" fmla="*/ 1788 w 2399"/>
                    <a:gd name="T55" fmla="*/ 318 h 684"/>
                    <a:gd name="T56" fmla="*/ 1530 w 2399"/>
                    <a:gd name="T57" fmla="*/ 300 h 684"/>
                    <a:gd name="T58" fmla="*/ 1363 w 2399"/>
                    <a:gd name="T59" fmla="*/ 294 h 684"/>
                    <a:gd name="T60" fmla="*/ 1204 w 2399"/>
                    <a:gd name="T61" fmla="*/ 279 h 684"/>
                    <a:gd name="T62" fmla="*/ 1015 w 2399"/>
                    <a:gd name="T63" fmla="*/ 255 h 684"/>
                    <a:gd name="T64" fmla="*/ 862 w 2399"/>
                    <a:gd name="T65" fmla="*/ 235 h 684"/>
                    <a:gd name="T66" fmla="*/ 635 w 2399"/>
                    <a:gd name="T67" fmla="*/ 190 h 684"/>
                    <a:gd name="T68" fmla="*/ 440 w 2399"/>
                    <a:gd name="T69" fmla="*/ 141 h 684"/>
                    <a:gd name="T70" fmla="*/ 257 w 2399"/>
                    <a:gd name="T71" fmla="*/ 83 h 684"/>
                    <a:gd name="T72" fmla="*/ 178 w 2399"/>
                    <a:gd name="T73" fmla="*/ 48 h 684"/>
                    <a:gd name="T74" fmla="*/ 149 w 2399"/>
                    <a:gd name="T75" fmla="*/ 24 h 684"/>
                    <a:gd name="T76" fmla="*/ 125 w 2399"/>
                    <a:gd name="T77" fmla="*/ 0 h 684"/>
                    <a:gd name="T78" fmla="*/ 0 60000 65536"/>
                    <a:gd name="T79" fmla="*/ 0 60000 65536"/>
                    <a:gd name="T80" fmla="*/ 0 60000 65536"/>
                    <a:gd name="T81" fmla="*/ 0 60000 65536"/>
                    <a:gd name="T82" fmla="*/ 0 60000 65536"/>
                    <a:gd name="T83" fmla="*/ 0 60000 65536"/>
                    <a:gd name="T84" fmla="*/ 0 60000 65536"/>
                    <a:gd name="T85" fmla="*/ 0 60000 65536"/>
                    <a:gd name="T86" fmla="*/ 0 60000 65536"/>
                    <a:gd name="T87" fmla="*/ 0 60000 65536"/>
                    <a:gd name="T88" fmla="*/ 0 60000 65536"/>
                    <a:gd name="T89" fmla="*/ 0 60000 65536"/>
                    <a:gd name="T90" fmla="*/ 0 60000 65536"/>
                    <a:gd name="T91" fmla="*/ 0 60000 65536"/>
                    <a:gd name="T92" fmla="*/ 0 60000 65536"/>
                    <a:gd name="T93" fmla="*/ 0 60000 65536"/>
                    <a:gd name="T94" fmla="*/ 0 60000 65536"/>
                    <a:gd name="T95" fmla="*/ 0 60000 65536"/>
                    <a:gd name="T96" fmla="*/ 0 60000 65536"/>
                    <a:gd name="T97" fmla="*/ 0 60000 65536"/>
                    <a:gd name="T98" fmla="*/ 0 60000 65536"/>
                    <a:gd name="T99" fmla="*/ 0 60000 65536"/>
                    <a:gd name="T100" fmla="*/ 0 60000 65536"/>
                    <a:gd name="T101" fmla="*/ 0 60000 65536"/>
                    <a:gd name="T102" fmla="*/ 0 60000 65536"/>
                    <a:gd name="T103" fmla="*/ 0 60000 65536"/>
                    <a:gd name="T104" fmla="*/ 0 60000 65536"/>
                    <a:gd name="T105" fmla="*/ 0 60000 65536"/>
                    <a:gd name="T106" fmla="*/ 0 60000 65536"/>
                    <a:gd name="T107" fmla="*/ 0 60000 65536"/>
                    <a:gd name="T108" fmla="*/ 0 60000 65536"/>
                    <a:gd name="T109" fmla="*/ 0 60000 65536"/>
                    <a:gd name="T110" fmla="*/ 0 60000 65536"/>
                    <a:gd name="T111" fmla="*/ 0 60000 65536"/>
                    <a:gd name="T112" fmla="*/ 0 60000 65536"/>
                    <a:gd name="T113" fmla="*/ 0 60000 65536"/>
                    <a:gd name="T114" fmla="*/ 0 60000 65536"/>
                    <a:gd name="T115" fmla="*/ 0 60000 65536"/>
                    <a:gd name="T116" fmla="*/ 0 60000 65536"/>
                    <a:gd name="T117" fmla="*/ 0 w 2399"/>
                    <a:gd name="T118" fmla="*/ 0 h 684"/>
                    <a:gd name="T119" fmla="*/ 2399 w 2399"/>
                    <a:gd name="T120" fmla="*/ 684 h 684"/>
                  </a:gdLst>
                  <a:ahLst/>
                  <a:cxnLst>
                    <a:cxn ang="T78">
                      <a:pos x="T0" y="T1"/>
                    </a:cxn>
                    <a:cxn ang="T79">
                      <a:pos x="T2" y="T3"/>
                    </a:cxn>
                    <a:cxn ang="T80">
                      <a:pos x="T4" y="T5"/>
                    </a:cxn>
                    <a:cxn ang="T81">
                      <a:pos x="T6" y="T7"/>
                    </a:cxn>
                    <a:cxn ang="T82">
                      <a:pos x="T8" y="T9"/>
                    </a:cxn>
                    <a:cxn ang="T83">
                      <a:pos x="T10" y="T11"/>
                    </a:cxn>
                    <a:cxn ang="T84">
                      <a:pos x="T12" y="T13"/>
                    </a:cxn>
                    <a:cxn ang="T85">
                      <a:pos x="T14" y="T15"/>
                    </a:cxn>
                    <a:cxn ang="T86">
                      <a:pos x="T16" y="T17"/>
                    </a:cxn>
                    <a:cxn ang="T87">
                      <a:pos x="T18" y="T19"/>
                    </a:cxn>
                    <a:cxn ang="T88">
                      <a:pos x="T20" y="T21"/>
                    </a:cxn>
                    <a:cxn ang="T89">
                      <a:pos x="T22" y="T23"/>
                    </a:cxn>
                    <a:cxn ang="T90">
                      <a:pos x="T24" y="T25"/>
                    </a:cxn>
                    <a:cxn ang="T91">
                      <a:pos x="T26" y="T27"/>
                    </a:cxn>
                    <a:cxn ang="T92">
                      <a:pos x="T28" y="T29"/>
                    </a:cxn>
                    <a:cxn ang="T93">
                      <a:pos x="T30" y="T31"/>
                    </a:cxn>
                    <a:cxn ang="T94">
                      <a:pos x="T32" y="T33"/>
                    </a:cxn>
                    <a:cxn ang="T95">
                      <a:pos x="T34" y="T35"/>
                    </a:cxn>
                    <a:cxn ang="T96">
                      <a:pos x="T36" y="T37"/>
                    </a:cxn>
                    <a:cxn ang="T97">
                      <a:pos x="T38" y="T39"/>
                    </a:cxn>
                    <a:cxn ang="T98">
                      <a:pos x="T40" y="T41"/>
                    </a:cxn>
                    <a:cxn ang="T99">
                      <a:pos x="T42" y="T43"/>
                    </a:cxn>
                    <a:cxn ang="T100">
                      <a:pos x="T44" y="T45"/>
                    </a:cxn>
                    <a:cxn ang="T101">
                      <a:pos x="T46" y="T47"/>
                    </a:cxn>
                    <a:cxn ang="T102">
                      <a:pos x="T48" y="T49"/>
                    </a:cxn>
                    <a:cxn ang="T103">
                      <a:pos x="T50" y="T51"/>
                    </a:cxn>
                    <a:cxn ang="T104">
                      <a:pos x="T52" y="T53"/>
                    </a:cxn>
                    <a:cxn ang="T105">
                      <a:pos x="T54" y="T55"/>
                    </a:cxn>
                    <a:cxn ang="T106">
                      <a:pos x="T56" y="T57"/>
                    </a:cxn>
                    <a:cxn ang="T107">
                      <a:pos x="T58" y="T59"/>
                    </a:cxn>
                    <a:cxn ang="T108">
                      <a:pos x="T60" y="T61"/>
                    </a:cxn>
                    <a:cxn ang="T109">
                      <a:pos x="T62" y="T63"/>
                    </a:cxn>
                    <a:cxn ang="T110">
                      <a:pos x="T64" y="T65"/>
                    </a:cxn>
                    <a:cxn ang="T111">
                      <a:pos x="T66" y="T67"/>
                    </a:cxn>
                    <a:cxn ang="T112">
                      <a:pos x="T68" y="T69"/>
                    </a:cxn>
                    <a:cxn ang="T113">
                      <a:pos x="T70" y="T71"/>
                    </a:cxn>
                    <a:cxn ang="T114">
                      <a:pos x="T72" y="T73"/>
                    </a:cxn>
                    <a:cxn ang="T115">
                      <a:pos x="T74" y="T75"/>
                    </a:cxn>
                    <a:cxn ang="T116">
                      <a:pos x="T76" y="T77"/>
                    </a:cxn>
                  </a:cxnLst>
                  <a:rect l="T117" t="T118" r="T119" b="T120"/>
                  <a:pathLst>
                    <a:path w="2399" h="684">
                      <a:moveTo>
                        <a:pt x="125" y="0"/>
                      </a:moveTo>
                      <a:lnTo>
                        <a:pt x="101" y="8"/>
                      </a:lnTo>
                      <a:lnTo>
                        <a:pt x="74" y="23"/>
                      </a:lnTo>
                      <a:lnTo>
                        <a:pt x="45" y="40"/>
                      </a:lnTo>
                      <a:lnTo>
                        <a:pt x="24" y="60"/>
                      </a:lnTo>
                      <a:lnTo>
                        <a:pt x="12" y="79"/>
                      </a:lnTo>
                      <a:lnTo>
                        <a:pt x="4" y="93"/>
                      </a:lnTo>
                      <a:lnTo>
                        <a:pt x="0" y="116"/>
                      </a:lnTo>
                      <a:lnTo>
                        <a:pt x="0" y="247"/>
                      </a:lnTo>
                      <a:lnTo>
                        <a:pt x="4" y="268"/>
                      </a:lnTo>
                      <a:lnTo>
                        <a:pt x="19" y="293"/>
                      </a:lnTo>
                      <a:lnTo>
                        <a:pt x="41" y="313"/>
                      </a:lnTo>
                      <a:lnTo>
                        <a:pt x="68" y="335"/>
                      </a:lnTo>
                      <a:lnTo>
                        <a:pt x="108" y="358"/>
                      </a:lnTo>
                      <a:lnTo>
                        <a:pt x="225" y="400"/>
                      </a:lnTo>
                      <a:lnTo>
                        <a:pt x="318" y="435"/>
                      </a:lnTo>
                      <a:lnTo>
                        <a:pt x="444" y="477"/>
                      </a:lnTo>
                      <a:lnTo>
                        <a:pt x="583" y="520"/>
                      </a:lnTo>
                      <a:lnTo>
                        <a:pt x="693" y="550"/>
                      </a:lnTo>
                      <a:lnTo>
                        <a:pt x="828" y="580"/>
                      </a:lnTo>
                      <a:lnTo>
                        <a:pt x="983" y="608"/>
                      </a:lnTo>
                      <a:lnTo>
                        <a:pt x="1058" y="623"/>
                      </a:lnTo>
                      <a:lnTo>
                        <a:pt x="1130" y="632"/>
                      </a:lnTo>
                      <a:lnTo>
                        <a:pt x="1195" y="641"/>
                      </a:lnTo>
                      <a:lnTo>
                        <a:pt x="1240" y="648"/>
                      </a:lnTo>
                      <a:lnTo>
                        <a:pt x="1298" y="653"/>
                      </a:lnTo>
                      <a:lnTo>
                        <a:pt x="1346" y="655"/>
                      </a:lnTo>
                      <a:lnTo>
                        <a:pt x="1469" y="665"/>
                      </a:lnTo>
                      <a:lnTo>
                        <a:pt x="1579" y="672"/>
                      </a:lnTo>
                      <a:lnTo>
                        <a:pt x="1675" y="678"/>
                      </a:lnTo>
                      <a:lnTo>
                        <a:pt x="1785" y="682"/>
                      </a:lnTo>
                      <a:lnTo>
                        <a:pt x="1911" y="684"/>
                      </a:lnTo>
                      <a:lnTo>
                        <a:pt x="2023" y="681"/>
                      </a:lnTo>
                      <a:lnTo>
                        <a:pt x="2092" y="678"/>
                      </a:lnTo>
                      <a:lnTo>
                        <a:pt x="2161" y="667"/>
                      </a:lnTo>
                      <a:lnTo>
                        <a:pt x="2227" y="653"/>
                      </a:lnTo>
                      <a:lnTo>
                        <a:pt x="2267" y="637"/>
                      </a:lnTo>
                      <a:lnTo>
                        <a:pt x="2295" y="615"/>
                      </a:lnTo>
                      <a:lnTo>
                        <a:pt x="2327" y="592"/>
                      </a:lnTo>
                      <a:lnTo>
                        <a:pt x="2353" y="557"/>
                      </a:lnTo>
                      <a:lnTo>
                        <a:pt x="2372" y="527"/>
                      </a:lnTo>
                      <a:lnTo>
                        <a:pt x="2390" y="477"/>
                      </a:lnTo>
                      <a:lnTo>
                        <a:pt x="2397" y="428"/>
                      </a:lnTo>
                      <a:lnTo>
                        <a:pt x="2399" y="387"/>
                      </a:lnTo>
                      <a:lnTo>
                        <a:pt x="2397" y="343"/>
                      </a:lnTo>
                      <a:lnTo>
                        <a:pt x="2391" y="306"/>
                      </a:lnTo>
                      <a:lnTo>
                        <a:pt x="2245" y="335"/>
                      </a:lnTo>
                      <a:lnTo>
                        <a:pt x="2198" y="342"/>
                      </a:lnTo>
                      <a:lnTo>
                        <a:pt x="2116" y="353"/>
                      </a:lnTo>
                      <a:lnTo>
                        <a:pt x="2051" y="354"/>
                      </a:lnTo>
                      <a:lnTo>
                        <a:pt x="1994" y="354"/>
                      </a:lnTo>
                      <a:lnTo>
                        <a:pt x="1935" y="353"/>
                      </a:lnTo>
                      <a:lnTo>
                        <a:pt x="1890" y="351"/>
                      </a:lnTo>
                      <a:lnTo>
                        <a:pt x="1849" y="338"/>
                      </a:lnTo>
                      <a:lnTo>
                        <a:pt x="1818" y="334"/>
                      </a:lnTo>
                      <a:lnTo>
                        <a:pt x="1788" y="318"/>
                      </a:lnTo>
                      <a:lnTo>
                        <a:pt x="1769" y="301"/>
                      </a:lnTo>
                      <a:lnTo>
                        <a:pt x="1530" y="300"/>
                      </a:lnTo>
                      <a:lnTo>
                        <a:pt x="1421" y="296"/>
                      </a:lnTo>
                      <a:lnTo>
                        <a:pt x="1363" y="294"/>
                      </a:lnTo>
                      <a:lnTo>
                        <a:pt x="1298" y="289"/>
                      </a:lnTo>
                      <a:lnTo>
                        <a:pt x="1204" y="279"/>
                      </a:lnTo>
                      <a:lnTo>
                        <a:pt x="1095" y="267"/>
                      </a:lnTo>
                      <a:lnTo>
                        <a:pt x="1015" y="255"/>
                      </a:lnTo>
                      <a:lnTo>
                        <a:pt x="938" y="243"/>
                      </a:lnTo>
                      <a:lnTo>
                        <a:pt x="862" y="235"/>
                      </a:lnTo>
                      <a:lnTo>
                        <a:pt x="750" y="212"/>
                      </a:lnTo>
                      <a:lnTo>
                        <a:pt x="635" y="190"/>
                      </a:lnTo>
                      <a:lnTo>
                        <a:pt x="525" y="165"/>
                      </a:lnTo>
                      <a:lnTo>
                        <a:pt x="440" y="141"/>
                      </a:lnTo>
                      <a:lnTo>
                        <a:pt x="350" y="113"/>
                      </a:lnTo>
                      <a:lnTo>
                        <a:pt x="257" y="83"/>
                      </a:lnTo>
                      <a:lnTo>
                        <a:pt x="211" y="64"/>
                      </a:lnTo>
                      <a:lnTo>
                        <a:pt x="178" y="48"/>
                      </a:lnTo>
                      <a:lnTo>
                        <a:pt x="159" y="38"/>
                      </a:lnTo>
                      <a:lnTo>
                        <a:pt x="149" y="24"/>
                      </a:lnTo>
                      <a:lnTo>
                        <a:pt x="141" y="0"/>
                      </a:lnTo>
                      <a:lnTo>
                        <a:pt x="125" y="0"/>
                      </a:lnTo>
                      <a:close/>
                    </a:path>
                  </a:pathLst>
                </a:custGeom>
                <a:grpFill/>
                <a:ln w="9525">
                  <a:noFill/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l-GR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9pPr>
                </a:lstStyle>
                <a:p>
                  <a:endParaRPr lang="hr-HR"/>
                </a:p>
              </xdr:txBody>
            </xdr:sp>
            <xdr:sp macro="" textlink="">
              <xdr:nvSpPr>
                <xdr:cNvPr id="125" name="Freeform 124"/>
                <xdr:cNvSpPr>
                  <a:spLocks/>
                </xdr:cNvSpPr>
              </xdr:nvSpPr>
              <xdr:spPr bwMode="auto">
                <a:xfrm>
                  <a:off x="1199" y="3707"/>
                  <a:ext cx="600" cy="148"/>
                </a:xfrm>
                <a:custGeom>
                  <a:avLst/>
                  <a:gdLst>
                    <a:gd name="T0" fmla="*/ 166 w 2399"/>
                    <a:gd name="T1" fmla="*/ 86 h 591"/>
                    <a:gd name="T2" fmla="*/ 82 w 2399"/>
                    <a:gd name="T3" fmla="*/ 52 h 591"/>
                    <a:gd name="T4" fmla="*/ 20 w 2399"/>
                    <a:gd name="T5" fmla="*/ 13 h 591"/>
                    <a:gd name="T6" fmla="*/ 0 w 2399"/>
                    <a:gd name="T7" fmla="*/ 23 h 591"/>
                    <a:gd name="T8" fmla="*/ 4 w 2399"/>
                    <a:gd name="T9" fmla="*/ 175 h 591"/>
                    <a:gd name="T10" fmla="*/ 41 w 2399"/>
                    <a:gd name="T11" fmla="*/ 220 h 591"/>
                    <a:gd name="T12" fmla="*/ 108 w 2399"/>
                    <a:gd name="T13" fmla="*/ 265 h 591"/>
                    <a:gd name="T14" fmla="*/ 318 w 2399"/>
                    <a:gd name="T15" fmla="*/ 342 h 591"/>
                    <a:gd name="T16" fmla="*/ 583 w 2399"/>
                    <a:gd name="T17" fmla="*/ 428 h 591"/>
                    <a:gd name="T18" fmla="*/ 828 w 2399"/>
                    <a:gd name="T19" fmla="*/ 487 h 591"/>
                    <a:gd name="T20" fmla="*/ 1058 w 2399"/>
                    <a:gd name="T21" fmla="*/ 530 h 591"/>
                    <a:gd name="T22" fmla="*/ 1195 w 2399"/>
                    <a:gd name="T23" fmla="*/ 548 h 591"/>
                    <a:gd name="T24" fmla="*/ 1298 w 2399"/>
                    <a:gd name="T25" fmla="*/ 560 h 591"/>
                    <a:gd name="T26" fmla="*/ 1469 w 2399"/>
                    <a:gd name="T27" fmla="*/ 572 h 591"/>
                    <a:gd name="T28" fmla="*/ 1675 w 2399"/>
                    <a:gd name="T29" fmla="*/ 585 h 591"/>
                    <a:gd name="T30" fmla="*/ 1911 w 2399"/>
                    <a:gd name="T31" fmla="*/ 591 h 591"/>
                    <a:gd name="T32" fmla="*/ 2092 w 2399"/>
                    <a:gd name="T33" fmla="*/ 585 h 591"/>
                    <a:gd name="T34" fmla="*/ 2176 w 2399"/>
                    <a:gd name="T35" fmla="*/ 574 h 591"/>
                    <a:gd name="T36" fmla="*/ 2267 w 2399"/>
                    <a:gd name="T37" fmla="*/ 544 h 591"/>
                    <a:gd name="T38" fmla="*/ 2327 w 2399"/>
                    <a:gd name="T39" fmla="*/ 499 h 591"/>
                    <a:gd name="T40" fmla="*/ 2372 w 2399"/>
                    <a:gd name="T41" fmla="*/ 436 h 591"/>
                    <a:gd name="T42" fmla="*/ 2397 w 2399"/>
                    <a:gd name="T43" fmla="*/ 335 h 591"/>
                    <a:gd name="T44" fmla="*/ 2397 w 2399"/>
                    <a:gd name="T45" fmla="*/ 250 h 591"/>
                    <a:gd name="T46" fmla="*/ 2382 w 2399"/>
                    <a:gd name="T47" fmla="*/ 245 h 591"/>
                    <a:gd name="T48" fmla="*/ 2339 w 2399"/>
                    <a:gd name="T49" fmla="*/ 290 h 591"/>
                    <a:gd name="T50" fmla="*/ 2260 w 2399"/>
                    <a:gd name="T51" fmla="*/ 313 h 591"/>
                    <a:gd name="T52" fmla="*/ 2135 w 2399"/>
                    <a:gd name="T53" fmla="*/ 331 h 591"/>
                    <a:gd name="T54" fmla="*/ 1982 w 2399"/>
                    <a:gd name="T55" fmla="*/ 342 h 591"/>
                    <a:gd name="T56" fmla="*/ 1849 w 2399"/>
                    <a:gd name="T57" fmla="*/ 340 h 591"/>
                    <a:gd name="T58" fmla="*/ 1675 w 2399"/>
                    <a:gd name="T59" fmla="*/ 335 h 591"/>
                    <a:gd name="T60" fmla="*/ 1536 w 2399"/>
                    <a:gd name="T61" fmla="*/ 335 h 591"/>
                    <a:gd name="T62" fmla="*/ 1391 w 2399"/>
                    <a:gd name="T63" fmla="*/ 331 h 591"/>
                    <a:gd name="T64" fmla="*/ 1224 w 2399"/>
                    <a:gd name="T65" fmla="*/ 319 h 591"/>
                    <a:gd name="T66" fmla="*/ 1044 w 2399"/>
                    <a:gd name="T67" fmla="*/ 301 h 591"/>
                    <a:gd name="T68" fmla="*/ 883 w 2399"/>
                    <a:gd name="T69" fmla="*/ 274 h 591"/>
                    <a:gd name="T70" fmla="*/ 723 w 2399"/>
                    <a:gd name="T71" fmla="*/ 245 h 591"/>
                    <a:gd name="T72" fmla="*/ 590 w 2399"/>
                    <a:gd name="T73" fmla="*/ 212 h 591"/>
                    <a:gd name="T74" fmla="*/ 441 w 2399"/>
                    <a:gd name="T75" fmla="*/ 171 h 591"/>
                    <a:gd name="T76" fmla="*/ 334 w 2399"/>
                    <a:gd name="T77" fmla="*/ 143 h 591"/>
                    <a:gd name="T78" fmla="*/ 243 w 2399"/>
                    <a:gd name="T79" fmla="*/ 111 h 591"/>
                    <a:gd name="T80" fmla="*/ 0 60000 65536"/>
                    <a:gd name="T81" fmla="*/ 0 60000 65536"/>
                    <a:gd name="T82" fmla="*/ 0 60000 65536"/>
                    <a:gd name="T83" fmla="*/ 0 60000 65536"/>
                    <a:gd name="T84" fmla="*/ 0 60000 65536"/>
                    <a:gd name="T85" fmla="*/ 0 60000 65536"/>
                    <a:gd name="T86" fmla="*/ 0 60000 65536"/>
                    <a:gd name="T87" fmla="*/ 0 60000 65536"/>
                    <a:gd name="T88" fmla="*/ 0 60000 65536"/>
                    <a:gd name="T89" fmla="*/ 0 60000 65536"/>
                    <a:gd name="T90" fmla="*/ 0 60000 65536"/>
                    <a:gd name="T91" fmla="*/ 0 60000 65536"/>
                    <a:gd name="T92" fmla="*/ 0 60000 65536"/>
                    <a:gd name="T93" fmla="*/ 0 60000 65536"/>
                    <a:gd name="T94" fmla="*/ 0 60000 65536"/>
                    <a:gd name="T95" fmla="*/ 0 60000 65536"/>
                    <a:gd name="T96" fmla="*/ 0 60000 65536"/>
                    <a:gd name="T97" fmla="*/ 0 60000 65536"/>
                    <a:gd name="T98" fmla="*/ 0 60000 65536"/>
                    <a:gd name="T99" fmla="*/ 0 60000 65536"/>
                    <a:gd name="T100" fmla="*/ 0 60000 65536"/>
                    <a:gd name="T101" fmla="*/ 0 60000 65536"/>
                    <a:gd name="T102" fmla="*/ 0 60000 65536"/>
                    <a:gd name="T103" fmla="*/ 0 60000 65536"/>
                    <a:gd name="T104" fmla="*/ 0 60000 65536"/>
                    <a:gd name="T105" fmla="*/ 0 60000 65536"/>
                    <a:gd name="T106" fmla="*/ 0 60000 65536"/>
                    <a:gd name="T107" fmla="*/ 0 60000 65536"/>
                    <a:gd name="T108" fmla="*/ 0 60000 65536"/>
                    <a:gd name="T109" fmla="*/ 0 60000 65536"/>
                    <a:gd name="T110" fmla="*/ 0 60000 65536"/>
                    <a:gd name="T111" fmla="*/ 0 60000 65536"/>
                    <a:gd name="T112" fmla="*/ 0 60000 65536"/>
                    <a:gd name="T113" fmla="*/ 0 60000 65536"/>
                    <a:gd name="T114" fmla="*/ 0 60000 65536"/>
                    <a:gd name="T115" fmla="*/ 0 60000 65536"/>
                    <a:gd name="T116" fmla="*/ 0 60000 65536"/>
                    <a:gd name="T117" fmla="*/ 0 60000 65536"/>
                    <a:gd name="T118" fmla="*/ 0 60000 65536"/>
                    <a:gd name="T119" fmla="*/ 0 60000 65536"/>
                    <a:gd name="T120" fmla="*/ 0 w 2399"/>
                    <a:gd name="T121" fmla="*/ 0 h 591"/>
                    <a:gd name="T122" fmla="*/ 2399 w 2399"/>
                    <a:gd name="T123" fmla="*/ 591 h 591"/>
                  </a:gdLst>
                  <a:ahLst/>
                  <a:cxnLst>
                    <a:cxn ang="T80">
                      <a:pos x="T0" y="T1"/>
                    </a:cxn>
                    <a:cxn ang="T81">
                      <a:pos x="T2" y="T3"/>
                    </a:cxn>
                    <a:cxn ang="T82">
                      <a:pos x="T4" y="T5"/>
                    </a:cxn>
                    <a:cxn ang="T83">
                      <a:pos x="T6" y="T7"/>
                    </a:cxn>
                    <a:cxn ang="T84">
                      <a:pos x="T8" y="T9"/>
                    </a:cxn>
                    <a:cxn ang="T85">
                      <a:pos x="T10" y="T11"/>
                    </a:cxn>
                    <a:cxn ang="T86">
                      <a:pos x="T12" y="T13"/>
                    </a:cxn>
                    <a:cxn ang="T87">
                      <a:pos x="T14" y="T15"/>
                    </a:cxn>
                    <a:cxn ang="T88">
                      <a:pos x="T16" y="T17"/>
                    </a:cxn>
                    <a:cxn ang="T89">
                      <a:pos x="T18" y="T19"/>
                    </a:cxn>
                    <a:cxn ang="T90">
                      <a:pos x="T20" y="T21"/>
                    </a:cxn>
                    <a:cxn ang="T91">
                      <a:pos x="T22" y="T23"/>
                    </a:cxn>
                    <a:cxn ang="T92">
                      <a:pos x="T24" y="T25"/>
                    </a:cxn>
                    <a:cxn ang="T93">
                      <a:pos x="T26" y="T27"/>
                    </a:cxn>
                    <a:cxn ang="T94">
                      <a:pos x="T28" y="T29"/>
                    </a:cxn>
                    <a:cxn ang="T95">
                      <a:pos x="T30" y="T31"/>
                    </a:cxn>
                    <a:cxn ang="T96">
                      <a:pos x="T32" y="T33"/>
                    </a:cxn>
                    <a:cxn ang="T97">
                      <a:pos x="T34" y="T35"/>
                    </a:cxn>
                    <a:cxn ang="T98">
                      <a:pos x="T36" y="T37"/>
                    </a:cxn>
                    <a:cxn ang="T99">
                      <a:pos x="T38" y="T39"/>
                    </a:cxn>
                    <a:cxn ang="T100">
                      <a:pos x="T40" y="T41"/>
                    </a:cxn>
                    <a:cxn ang="T101">
                      <a:pos x="T42" y="T43"/>
                    </a:cxn>
                    <a:cxn ang="T102">
                      <a:pos x="T44" y="T45"/>
                    </a:cxn>
                    <a:cxn ang="T103">
                      <a:pos x="T46" y="T47"/>
                    </a:cxn>
                    <a:cxn ang="T104">
                      <a:pos x="T48" y="T49"/>
                    </a:cxn>
                    <a:cxn ang="T105">
                      <a:pos x="T50" y="T51"/>
                    </a:cxn>
                    <a:cxn ang="T106">
                      <a:pos x="T52" y="T53"/>
                    </a:cxn>
                    <a:cxn ang="T107">
                      <a:pos x="T54" y="T55"/>
                    </a:cxn>
                    <a:cxn ang="T108">
                      <a:pos x="T56" y="T57"/>
                    </a:cxn>
                    <a:cxn ang="T109">
                      <a:pos x="T58" y="T59"/>
                    </a:cxn>
                    <a:cxn ang="T110">
                      <a:pos x="T60" y="T61"/>
                    </a:cxn>
                    <a:cxn ang="T111">
                      <a:pos x="T62" y="T63"/>
                    </a:cxn>
                    <a:cxn ang="T112">
                      <a:pos x="T64" y="T65"/>
                    </a:cxn>
                    <a:cxn ang="T113">
                      <a:pos x="T66" y="T67"/>
                    </a:cxn>
                    <a:cxn ang="T114">
                      <a:pos x="T68" y="T69"/>
                    </a:cxn>
                    <a:cxn ang="T115">
                      <a:pos x="T70" y="T71"/>
                    </a:cxn>
                    <a:cxn ang="T116">
                      <a:pos x="T72" y="T73"/>
                    </a:cxn>
                    <a:cxn ang="T117">
                      <a:pos x="T74" y="T75"/>
                    </a:cxn>
                    <a:cxn ang="T118">
                      <a:pos x="T76" y="T77"/>
                    </a:cxn>
                    <a:cxn ang="T119">
                      <a:pos x="T78" y="T79"/>
                    </a:cxn>
                  </a:cxnLst>
                  <a:rect l="T120" t="T121" r="T122" b="T123"/>
                  <a:pathLst>
                    <a:path w="2399" h="591">
                      <a:moveTo>
                        <a:pt x="208" y="98"/>
                      </a:moveTo>
                      <a:lnTo>
                        <a:pt x="166" y="86"/>
                      </a:lnTo>
                      <a:lnTo>
                        <a:pt x="125" y="70"/>
                      </a:lnTo>
                      <a:lnTo>
                        <a:pt x="82" y="52"/>
                      </a:lnTo>
                      <a:lnTo>
                        <a:pt x="49" y="32"/>
                      </a:lnTo>
                      <a:lnTo>
                        <a:pt x="20" y="13"/>
                      </a:lnTo>
                      <a:lnTo>
                        <a:pt x="4" y="0"/>
                      </a:lnTo>
                      <a:lnTo>
                        <a:pt x="0" y="23"/>
                      </a:lnTo>
                      <a:lnTo>
                        <a:pt x="0" y="154"/>
                      </a:lnTo>
                      <a:lnTo>
                        <a:pt x="4" y="175"/>
                      </a:lnTo>
                      <a:lnTo>
                        <a:pt x="19" y="200"/>
                      </a:lnTo>
                      <a:lnTo>
                        <a:pt x="41" y="220"/>
                      </a:lnTo>
                      <a:lnTo>
                        <a:pt x="68" y="242"/>
                      </a:lnTo>
                      <a:lnTo>
                        <a:pt x="108" y="265"/>
                      </a:lnTo>
                      <a:lnTo>
                        <a:pt x="225" y="307"/>
                      </a:lnTo>
                      <a:lnTo>
                        <a:pt x="318" y="342"/>
                      </a:lnTo>
                      <a:lnTo>
                        <a:pt x="444" y="384"/>
                      </a:lnTo>
                      <a:lnTo>
                        <a:pt x="583" y="428"/>
                      </a:lnTo>
                      <a:lnTo>
                        <a:pt x="693" y="457"/>
                      </a:lnTo>
                      <a:lnTo>
                        <a:pt x="828" y="487"/>
                      </a:lnTo>
                      <a:lnTo>
                        <a:pt x="955" y="513"/>
                      </a:lnTo>
                      <a:lnTo>
                        <a:pt x="1058" y="530"/>
                      </a:lnTo>
                      <a:lnTo>
                        <a:pt x="1130" y="542"/>
                      </a:lnTo>
                      <a:lnTo>
                        <a:pt x="1195" y="548"/>
                      </a:lnTo>
                      <a:lnTo>
                        <a:pt x="1240" y="555"/>
                      </a:lnTo>
                      <a:lnTo>
                        <a:pt x="1298" y="560"/>
                      </a:lnTo>
                      <a:lnTo>
                        <a:pt x="1352" y="564"/>
                      </a:lnTo>
                      <a:lnTo>
                        <a:pt x="1469" y="572"/>
                      </a:lnTo>
                      <a:lnTo>
                        <a:pt x="1579" y="579"/>
                      </a:lnTo>
                      <a:lnTo>
                        <a:pt x="1675" y="585"/>
                      </a:lnTo>
                      <a:lnTo>
                        <a:pt x="1785" y="589"/>
                      </a:lnTo>
                      <a:lnTo>
                        <a:pt x="1911" y="591"/>
                      </a:lnTo>
                      <a:lnTo>
                        <a:pt x="2023" y="588"/>
                      </a:lnTo>
                      <a:lnTo>
                        <a:pt x="2092" y="585"/>
                      </a:lnTo>
                      <a:lnTo>
                        <a:pt x="2140" y="579"/>
                      </a:lnTo>
                      <a:lnTo>
                        <a:pt x="2176" y="574"/>
                      </a:lnTo>
                      <a:lnTo>
                        <a:pt x="2226" y="562"/>
                      </a:lnTo>
                      <a:lnTo>
                        <a:pt x="2267" y="544"/>
                      </a:lnTo>
                      <a:lnTo>
                        <a:pt x="2299" y="522"/>
                      </a:lnTo>
                      <a:lnTo>
                        <a:pt x="2327" y="499"/>
                      </a:lnTo>
                      <a:lnTo>
                        <a:pt x="2353" y="464"/>
                      </a:lnTo>
                      <a:lnTo>
                        <a:pt x="2372" y="436"/>
                      </a:lnTo>
                      <a:lnTo>
                        <a:pt x="2390" y="384"/>
                      </a:lnTo>
                      <a:lnTo>
                        <a:pt x="2397" y="335"/>
                      </a:lnTo>
                      <a:lnTo>
                        <a:pt x="2399" y="294"/>
                      </a:lnTo>
                      <a:lnTo>
                        <a:pt x="2397" y="250"/>
                      </a:lnTo>
                      <a:lnTo>
                        <a:pt x="2391" y="213"/>
                      </a:lnTo>
                      <a:lnTo>
                        <a:pt x="2382" y="245"/>
                      </a:lnTo>
                      <a:lnTo>
                        <a:pt x="2368" y="273"/>
                      </a:lnTo>
                      <a:lnTo>
                        <a:pt x="2339" y="290"/>
                      </a:lnTo>
                      <a:lnTo>
                        <a:pt x="2299" y="302"/>
                      </a:lnTo>
                      <a:lnTo>
                        <a:pt x="2260" y="313"/>
                      </a:lnTo>
                      <a:lnTo>
                        <a:pt x="2202" y="323"/>
                      </a:lnTo>
                      <a:lnTo>
                        <a:pt x="2135" y="331"/>
                      </a:lnTo>
                      <a:lnTo>
                        <a:pt x="2068" y="335"/>
                      </a:lnTo>
                      <a:lnTo>
                        <a:pt x="1982" y="342"/>
                      </a:lnTo>
                      <a:lnTo>
                        <a:pt x="1908" y="342"/>
                      </a:lnTo>
                      <a:lnTo>
                        <a:pt x="1849" y="340"/>
                      </a:lnTo>
                      <a:lnTo>
                        <a:pt x="1772" y="335"/>
                      </a:lnTo>
                      <a:lnTo>
                        <a:pt x="1675" y="335"/>
                      </a:lnTo>
                      <a:lnTo>
                        <a:pt x="1604" y="335"/>
                      </a:lnTo>
                      <a:lnTo>
                        <a:pt x="1536" y="335"/>
                      </a:lnTo>
                      <a:lnTo>
                        <a:pt x="1471" y="332"/>
                      </a:lnTo>
                      <a:lnTo>
                        <a:pt x="1391" y="331"/>
                      </a:lnTo>
                      <a:lnTo>
                        <a:pt x="1314" y="326"/>
                      </a:lnTo>
                      <a:lnTo>
                        <a:pt x="1224" y="319"/>
                      </a:lnTo>
                      <a:lnTo>
                        <a:pt x="1130" y="309"/>
                      </a:lnTo>
                      <a:lnTo>
                        <a:pt x="1044" y="301"/>
                      </a:lnTo>
                      <a:lnTo>
                        <a:pt x="964" y="287"/>
                      </a:lnTo>
                      <a:lnTo>
                        <a:pt x="883" y="274"/>
                      </a:lnTo>
                      <a:lnTo>
                        <a:pt x="799" y="260"/>
                      </a:lnTo>
                      <a:lnTo>
                        <a:pt x="723" y="245"/>
                      </a:lnTo>
                      <a:lnTo>
                        <a:pt x="656" y="229"/>
                      </a:lnTo>
                      <a:lnTo>
                        <a:pt x="590" y="212"/>
                      </a:lnTo>
                      <a:lnTo>
                        <a:pt x="513" y="191"/>
                      </a:lnTo>
                      <a:lnTo>
                        <a:pt x="441" y="171"/>
                      </a:lnTo>
                      <a:lnTo>
                        <a:pt x="391" y="155"/>
                      </a:lnTo>
                      <a:lnTo>
                        <a:pt x="334" y="143"/>
                      </a:lnTo>
                      <a:lnTo>
                        <a:pt x="293" y="127"/>
                      </a:lnTo>
                      <a:lnTo>
                        <a:pt x="243" y="111"/>
                      </a:lnTo>
                      <a:lnTo>
                        <a:pt x="208" y="98"/>
                      </a:lnTo>
                      <a:close/>
                    </a:path>
                  </a:pathLst>
                </a:custGeom>
                <a:grpFill/>
                <a:ln w="9525">
                  <a:noFill/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l-GR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9pPr>
                </a:lstStyle>
                <a:p>
                  <a:endParaRPr lang="hr-HR"/>
                </a:p>
              </xdr:txBody>
            </xdr:sp>
            <xdr:sp macro="" textlink="">
              <xdr:nvSpPr>
                <xdr:cNvPr id="126" name="Arc 125"/>
                <xdr:cNvSpPr>
                  <a:spLocks/>
                </xdr:cNvSpPr>
              </xdr:nvSpPr>
              <xdr:spPr bwMode="auto">
                <a:xfrm>
                  <a:off x="1244" y="3656"/>
                  <a:ext cx="408" cy="138"/>
                </a:xfrm>
                <a:custGeom>
                  <a:avLst/>
                  <a:gdLst>
                    <a:gd name="T0" fmla="*/ 408 w 22005"/>
                    <a:gd name="T1" fmla="*/ 136 h 21600"/>
                    <a:gd name="T2" fmla="*/ 0 w 22005"/>
                    <a:gd name="T3" fmla="*/ 75 h 21600"/>
                    <a:gd name="T4" fmla="*/ 337 w 22005"/>
                    <a:gd name="T5" fmla="*/ 0 h 21600"/>
                    <a:gd name="T6" fmla="*/ 0 60000 65536"/>
                    <a:gd name="T7" fmla="*/ 0 60000 65536"/>
                    <a:gd name="T8" fmla="*/ 0 60000 65536"/>
                    <a:gd name="T9" fmla="*/ 0 w 22005"/>
                    <a:gd name="T10" fmla="*/ 0 h 21600"/>
                    <a:gd name="T11" fmla="*/ 22005 w 22005"/>
                    <a:gd name="T12" fmla="*/ 21600 h 21600"/>
                  </a:gdLst>
                  <a:ahLst/>
                  <a:cxnLst>
                    <a:cxn ang="T6">
                      <a:pos x="T0" y="T1"/>
                    </a:cxn>
                    <a:cxn ang="T7">
                      <a:pos x="T2" y="T3"/>
                    </a:cxn>
                    <a:cxn ang="T8">
                      <a:pos x="T4" y="T5"/>
                    </a:cxn>
                  </a:cxnLst>
                  <a:rect l="T9" t="T10" r="T11" b="T12"/>
                  <a:pathLst>
                    <a:path w="22005" h="21600" fill="none" extrusionOk="0">
                      <a:moveTo>
                        <a:pt x="22005" y="21253"/>
                      </a:moveTo>
                      <a:cubicBezTo>
                        <a:pt x="20733" y="21483"/>
                        <a:pt x="19443" y="21599"/>
                        <a:pt x="18151" y="21600"/>
                      </a:cubicBezTo>
                      <a:cubicBezTo>
                        <a:pt x="10813" y="21600"/>
                        <a:pt x="3977" y="17874"/>
                        <a:pt x="-1" y="11709"/>
                      </a:cubicBezTo>
                    </a:path>
                    <a:path w="22005" h="21600" stroke="0" extrusionOk="0">
                      <a:moveTo>
                        <a:pt x="22005" y="21253"/>
                      </a:moveTo>
                      <a:cubicBezTo>
                        <a:pt x="20733" y="21483"/>
                        <a:pt x="19443" y="21599"/>
                        <a:pt x="18151" y="21600"/>
                      </a:cubicBezTo>
                      <a:cubicBezTo>
                        <a:pt x="10813" y="21600"/>
                        <a:pt x="3977" y="17874"/>
                        <a:pt x="-1" y="11709"/>
                      </a:cubicBezTo>
                      <a:lnTo>
                        <a:pt x="18151" y="0"/>
                      </a:lnTo>
                      <a:close/>
                    </a:path>
                  </a:pathLst>
                </a:custGeom>
                <a:grpFill/>
                <a:ln w="4763">
                  <a:solidFill>
                    <a:srgbClr val="A0A0A0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l-GR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kern="1200">
                      <a:solidFill>
                        <a:schemeClr val="tx1"/>
                      </a:solidFill>
                      <a:latin typeface="Arial" charset="0"/>
                      <a:ea typeface="+mn-ea"/>
                      <a:cs typeface="+mn-cs"/>
                    </a:defRPr>
                  </a:lvl9pPr>
                </a:lstStyle>
                <a:p>
                  <a:endParaRPr lang="hr-HR"/>
                </a:p>
              </xdr:txBody>
            </xdr:sp>
          </xdr:grpSp>
          <xdr:grpSp>
            <xdr:nvGrpSpPr>
              <xdr:cNvPr id="117" name="Group 126"/>
              <xdr:cNvGrpSpPr>
                <a:grpSpLocks/>
              </xdr:cNvGrpSpPr>
            </xdr:nvGrpSpPr>
            <xdr:grpSpPr bwMode="auto">
              <a:xfrm>
                <a:off x="1222" y="3734"/>
                <a:ext cx="385" cy="102"/>
                <a:chOff x="1222" y="3734"/>
                <a:chExt cx="385" cy="102"/>
              </a:xfrm>
              <a:grpFill/>
            </xdr:grpSpPr>
            <xdr:grpSp>
              <xdr:nvGrpSpPr>
                <xdr:cNvPr id="118" name="Group 127"/>
                <xdr:cNvGrpSpPr>
                  <a:grpSpLocks/>
                </xdr:cNvGrpSpPr>
              </xdr:nvGrpSpPr>
              <xdr:grpSpPr bwMode="auto">
                <a:xfrm>
                  <a:off x="1534" y="3808"/>
                  <a:ext cx="73" cy="28"/>
                  <a:chOff x="1534" y="3808"/>
                  <a:chExt cx="73" cy="28"/>
                </a:xfrm>
                <a:grpFill/>
              </xdr:grpSpPr>
              <xdr:sp macro="" textlink="">
                <xdr:nvSpPr>
                  <xdr:cNvPr id="122" name="Freeform 128"/>
                  <xdr:cNvSpPr>
                    <a:spLocks/>
                  </xdr:cNvSpPr>
                </xdr:nvSpPr>
                <xdr:spPr bwMode="auto">
                  <a:xfrm>
                    <a:off x="1534" y="3808"/>
                    <a:ext cx="73" cy="28"/>
                  </a:xfrm>
                  <a:custGeom>
                    <a:avLst/>
                    <a:gdLst>
                      <a:gd name="T0" fmla="*/ 0 w 293"/>
                      <a:gd name="T1" fmla="*/ 0 h 112"/>
                      <a:gd name="T2" fmla="*/ 0 w 293"/>
                      <a:gd name="T3" fmla="*/ 103 h 112"/>
                      <a:gd name="T4" fmla="*/ 293 w 293"/>
                      <a:gd name="T5" fmla="*/ 112 h 112"/>
                      <a:gd name="T6" fmla="*/ 293 w 293"/>
                      <a:gd name="T7" fmla="*/ 91 h 112"/>
                      <a:gd name="T8" fmla="*/ 39 w 293"/>
                      <a:gd name="T9" fmla="*/ 78 h 112"/>
                      <a:gd name="T10" fmla="*/ 40 w 293"/>
                      <a:gd name="T11" fmla="*/ 0 h 112"/>
                      <a:gd name="T12" fmla="*/ 0 w 293"/>
                      <a:gd name="T13" fmla="*/ 0 h 112"/>
                      <a:gd name="T14" fmla="*/ 0 60000 65536"/>
                      <a:gd name="T15" fmla="*/ 0 60000 65536"/>
                      <a:gd name="T16" fmla="*/ 0 60000 65536"/>
                      <a:gd name="T17" fmla="*/ 0 60000 65536"/>
                      <a:gd name="T18" fmla="*/ 0 60000 65536"/>
                      <a:gd name="T19" fmla="*/ 0 60000 65536"/>
                      <a:gd name="T20" fmla="*/ 0 60000 65536"/>
                      <a:gd name="T21" fmla="*/ 0 w 293"/>
                      <a:gd name="T22" fmla="*/ 0 h 112"/>
                      <a:gd name="T23" fmla="*/ 293 w 293"/>
                      <a:gd name="T24" fmla="*/ 112 h 112"/>
                    </a:gdLst>
                    <a:ahLst/>
                    <a:cxnLst>
                      <a:cxn ang="T14">
                        <a:pos x="T0" y="T1"/>
                      </a:cxn>
                      <a:cxn ang="T15">
                        <a:pos x="T2" y="T3"/>
                      </a:cxn>
                      <a:cxn ang="T16">
                        <a:pos x="T4" y="T5"/>
                      </a:cxn>
                      <a:cxn ang="T17">
                        <a:pos x="T6" y="T7"/>
                      </a:cxn>
                      <a:cxn ang="T18">
                        <a:pos x="T8" y="T9"/>
                      </a:cxn>
                      <a:cxn ang="T19">
                        <a:pos x="T10" y="T11"/>
                      </a:cxn>
                      <a:cxn ang="T20">
                        <a:pos x="T12" y="T13"/>
                      </a:cxn>
                    </a:cxnLst>
                    <a:rect l="T21" t="T22" r="T23" b="T24"/>
                    <a:pathLst>
                      <a:path w="293" h="112">
                        <a:moveTo>
                          <a:pt x="0" y="0"/>
                        </a:moveTo>
                        <a:lnTo>
                          <a:pt x="0" y="103"/>
                        </a:lnTo>
                        <a:lnTo>
                          <a:pt x="293" y="112"/>
                        </a:lnTo>
                        <a:lnTo>
                          <a:pt x="293" y="91"/>
                        </a:lnTo>
                        <a:lnTo>
                          <a:pt x="39" y="78"/>
                        </a:lnTo>
                        <a:lnTo>
                          <a:pt x="40" y="0"/>
                        </a:lnTo>
                        <a:lnTo>
                          <a:pt x="0" y="0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123" name="Freeform 129"/>
                  <xdr:cNvSpPr>
                    <a:spLocks/>
                  </xdr:cNvSpPr>
                </xdr:nvSpPr>
                <xdr:spPr bwMode="auto">
                  <a:xfrm>
                    <a:off x="1543" y="3808"/>
                    <a:ext cx="64" cy="24"/>
                  </a:xfrm>
                  <a:custGeom>
                    <a:avLst/>
                    <a:gdLst>
                      <a:gd name="T0" fmla="*/ 0 w 260"/>
                      <a:gd name="T1" fmla="*/ 0 h 95"/>
                      <a:gd name="T2" fmla="*/ 255 w 260"/>
                      <a:gd name="T3" fmla="*/ 0 h 95"/>
                      <a:gd name="T4" fmla="*/ 260 w 260"/>
                      <a:gd name="T5" fmla="*/ 95 h 95"/>
                      <a:gd name="T6" fmla="*/ 0 w 260"/>
                      <a:gd name="T7" fmla="*/ 87 h 95"/>
                      <a:gd name="T8" fmla="*/ 0 w 260"/>
                      <a:gd name="T9" fmla="*/ 0 h 95"/>
                      <a:gd name="T10" fmla="*/ 0 60000 65536"/>
                      <a:gd name="T11" fmla="*/ 0 60000 65536"/>
                      <a:gd name="T12" fmla="*/ 0 60000 65536"/>
                      <a:gd name="T13" fmla="*/ 0 60000 65536"/>
                      <a:gd name="T14" fmla="*/ 0 60000 65536"/>
                      <a:gd name="T15" fmla="*/ 0 w 260"/>
                      <a:gd name="T16" fmla="*/ 0 h 95"/>
                      <a:gd name="T17" fmla="*/ 260 w 260"/>
                      <a:gd name="T18" fmla="*/ 95 h 95"/>
                    </a:gdLst>
                    <a:ahLst/>
                    <a:cxnLst>
                      <a:cxn ang="T10">
                        <a:pos x="T0" y="T1"/>
                      </a:cxn>
                      <a:cxn ang="T11">
                        <a:pos x="T2" y="T3"/>
                      </a:cxn>
                      <a:cxn ang="T12">
                        <a:pos x="T4" y="T5"/>
                      </a:cxn>
                      <a:cxn ang="T13">
                        <a:pos x="T6" y="T7"/>
                      </a:cxn>
                      <a:cxn ang="T14">
                        <a:pos x="T8" y="T9"/>
                      </a:cxn>
                    </a:cxnLst>
                    <a:rect l="T15" t="T16" r="T17" b="T18"/>
                    <a:pathLst>
                      <a:path w="260" h="95">
                        <a:moveTo>
                          <a:pt x="0" y="0"/>
                        </a:moveTo>
                        <a:lnTo>
                          <a:pt x="255" y="0"/>
                        </a:lnTo>
                        <a:lnTo>
                          <a:pt x="260" y="95"/>
                        </a:lnTo>
                        <a:lnTo>
                          <a:pt x="0" y="87"/>
                        </a:lnTo>
                        <a:lnTo>
                          <a:pt x="0" y="0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</xdr:grpSp>
            <xdr:grpSp>
              <xdr:nvGrpSpPr>
                <xdr:cNvPr id="119" name="Group 130"/>
                <xdr:cNvGrpSpPr>
                  <a:grpSpLocks/>
                </xdr:cNvGrpSpPr>
              </xdr:nvGrpSpPr>
              <xdr:grpSpPr bwMode="auto">
                <a:xfrm>
                  <a:off x="1222" y="3734"/>
                  <a:ext cx="30" cy="31"/>
                  <a:chOff x="1222" y="3734"/>
                  <a:chExt cx="30" cy="31"/>
                </a:xfrm>
                <a:grpFill/>
              </xdr:grpSpPr>
              <xdr:sp macro="" textlink="">
                <xdr:nvSpPr>
                  <xdr:cNvPr id="120" name="Freeform 131"/>
                  <xdr:cNvSpPr>
                    <a:spLocks/>
                  </xdr:cNvSpPr>
                </xdr:nvSpPr>
                <xdr:spPr bwMode="auto">
                  <a:xfrm>
                    <a:off x="1222" y="3734"/>
                    <a:ext cx="30" cy="31"/>
                  </a:xfrm>
                  <a:custGeom>
                    <a:avLst/>
                    <a:gdLst>
                      <a:gd name="T0" fmla="*/ 0 w 118"/>
                      <a:gd name="T1" fmla="*/ 0 h 123"/>
                      <a:gd name="T2" fmla="*/ 0 w 118"/>
                      <a:gd name="T3" fmla="*/ 77 h 123"/>
                      <a:gd name="T4" fmla="*/ 118 w 118"/>
                      <a:gd name="T5" fmla="*/ 123 h 123"/>
                      <a:gd name="T6" fmla="*/ 118 w 118"/>
                      <a:gd name="T7" fmla="*/ 106 h 123"/>
                      <a:gd name="T8" fmla="*/ 12 w 118"/>
                      <a:gd name="T9" fmla="*/ 66 h 123"/>
                      <a:gd name="T10" fmla="*/ 12 w 118"/>
                      <a:gd name="T11" fmla="*/ 5 h 123"/>
                      <a:gd name="T12" fmla="*/ 0 w 118"/>
                      <a:gd name="T13" fmla="*/ 0 h 123"/>
                      <a:gd name="T14" fmla="*/ 0 60000 65536"/>
                      <a:gd name="T15" fmla="*/ 0 60000 65536"/>
                      <a:gd name="T16" fmla="*/ 0 60000 65536"/>
                      <a:gd name="T17" fmla="*/ 0 60000 65536"/>
                      <a:gd name="T18" fmla="*/ 0 60000 65536"/>
                      <a:gd name="T19" fmla="*/ 0 60000 65536"/>
                      <a:gd name="T20" fmla="*/ 0 60000 65536"/>
                      <a:gd name="T21" fmla="*/ 0 w 118"/>
                      <a:gd name="T22" fmla="*/ 0 h 123"/>
                      <a:gd name="T23" fmla="*/ 118 w 118"/>
                      <a:gd name="T24" fmla="*/ 123 h 123"/>
                    </a:gdLst>
                    <a:ahLst/>
                    <a:cxnLst>
                      <a:cxn ang="T14">
                        <a:pos x="T0" y="T1"/>
                      </a:cxn>
                      <a:cxn ang="T15">
                        <a:pos x="T2" y="T3"/>
                      </a:cxn>
                      <a:cxn ang="T16">
                        <a:pos x="T4" y="T5"/>
                      </a:cxn>
                      <a:cxn ang="T17">
                        <a:pos x="T6" y="T7"/>
                      </a:cxn>
                      <a:cxn ang="T18">
                        <a:pos x="T8" y="T9"/>
                      </a:cxn>
                      <a:cxn ang="T19">
                        <a:pos x="T10" y="T11"/>
                      </a:cxn>
                      <a:cxn ang="T20">
                        <a:pos x="T12" y="T13"/>
                      </a:cxn>
                    </a:cxnLst>
                    <a:rect l="T21" t="T22" r="T23" b="T24"/>
                    <a:pathLst>
                      <a:path w="118" h="123">
                        <a:moveTo>
                          <a:pt x="0" y="0"/>
                        </a:moveTo>
                        <a:lnTo>
                          <a:pt x="0" y="77"/>
                        </a:lnTo>
                        <a:lnTo>
                          <a:pt x="118" y="123"/>
                        </a:lnTo>
                        <a:lnTo>
                          <a:pt x="118" y="106"/>
                        </a:lnTo>
                        <a:lnTo>
                          <a:pt x="12" y="66"/>
                        </a:lnTo>
                        <a:lnTo>
                          <a:pt x="12" y="5"/>
                        </a:lnTo>
                        <a:lnTo>
                          <a:pt x="0" y="0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  <xdr:sp macro="" textlink="">
                <xdr:nvSpPr>
                  <xdr:cNvPr id="121" name="Freeform 132"/>
                  <xdr:cNvSpPr>
                    <a:spLocks/>
                  </xdr:cNvSpPr>
                </xdr:nvSpPr>
                <xdr:spPr bwMode="auto">
                  <a:xfrm>
                    <a:off x="1225" y="3736"/>
                    <a:ext cx="27" cy="26"/>
                  </a:xfrm>
                  <a:custGeom>
                    <a:avLst/>
                    <a:gdLst>
                      <a:gd name="T0" fmla="*/ 0 w 106"/>
                      <a:gd name="T1" fmla="*/ 0 h 103"/>
                      <a:gd name="T2" fmla="*/ 106 w 106"/>
                      <a:gd name="T3" fmla="*/ 34 h 103"/>
                      <a:gd name="T4" fmla="*/ 106 w 106"/>
                      <a:gd name="T5" fmla="*/ 103 h 103"/>
                      <a:gd name="T6" fmla="*/ 0 w 106"/>
                      <a:gd name="T7" fmla="*/ 69 h 103"/>
                      <a:gd name="T8" fmla="*/ 0 w 106"/>
                      <a:gd name="T9" fmla="*/ 0 h 103"/>
                      <a:gd name="T10" fmla="*/ 0 60000 65536"/>
                      <a:gd name="T11" fmla="*/ 0 60000 65536"/>
                      <a:gd name="T12" fmla="*/ 0 60000 65536"/>
                      <a:gd name="T13" fmla="*/ 0 60000 65536"/>
                      <a:gd name="T14" fmla="*/ 0 60000 65536"/>
                      <a:gd name="T15" fmla="*/ 0 w 106"/>
                      <a:gd name="T16" fmla="*/ 0 h 103"/>
                      <a:gd name="T17" fmla="*/ 106 w 106"/>
                      <a:gd name="T18" fmla="*/ 103 h 103"/>
                    </a:gdLst>
                    <a:ahLst/>
                    <a:cxnLst>
                      <a:cxn ang="T10">
                        <a:pos x="T0" y="T1"/>
                      </a:cxn>
                      <a:cxn ang="T11">
                        <a:pos x="T2" y="T3"/>
                      </a:cxn>
                      <a:cxn ang="T12">
                        <a:pos x="T4" y="T5"/>
                      </a:cxn>
                      <a:cxn ang="T13">
                        <a:pos x="T6" y="T7"/>
                      </a:cxn>
                      <a:cxn ang="T14">
                        <a:pos x="T8" y="T9"/>
                      </a:cxn>
                    </a:cxnLst>
                    <a:rect l="T15" t="T16" r="T17" b="T18"/>
                    <a:pathLst>
                      <a:path w="106" h="103">
                        <a:moveTo>
                          <a:pt x="0" y="0"/>
                        </a:moveTo>
                        <a:lnTo>
                          <a:pt x="106" y="34"/>
                        </a:lnTo>
                        <a:lnTo>
                          <a:pt x="106" y="103"/>
                        </a:lnTo>
                        <a:lnTo>
                          <a:pt x="0" y="69"/>
                        </a:lnTo>
                        <a:lnTo>
                          <a:pt x="0" y="0"/>
                        </a:lnTo>
                        <a:close/>
                      </a:path>
                    </a:pathLst>
                  </a:custGeom>
                  <a:grp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l-GR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ern="1200">
                        <a:solidFill>
                          <a:schemeClr val="tx1"/>
                        </a:solidFill>
                        <a:latin typeface="Arial" charset="0"/>
                        <a:ea typeface="+mn-ea"/>
                        <a:cs typeface="+mn-cs"/>
                      </a:defRPr>
                    </a:lvl9pPr>
                  </a:lstStyle>
                  <a:p>
                    <a:endParaRPr lang="hr-HR"/>
                  </a:p>
                </xdr:txBody>
              </xdr:sp>
            </xdr:grpSp>
          </xdr:grpSp>
        </xdr:grp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86;&#1095;&#1090;&#1072;%20&#1086;&#1090;&#1076;&#1077;&#1083;&#1072;/&#1057;&#1040;&#1049;&#1058;/&#1043;&#1054;&#1044;&#1054;&#1042;&#1067;&#1045;%20&#1044;&#1040;&#1053;&#1053;&#1067;&#1045;/&#1058;&#1072;&#1073;&#1083;&#1080;&#1094;&#1099;%20&#1085;&#1072;%20&#1089;&#1072;&#1081;&#1090;%202019/&#1048;&#1085;&#1092;&#1086;&#1075;&#1088;&#1072;&#1092;&#1080;&#1082;&#1072;/&#1048;&#1085;&#1092;&#1086;&#1075;&#1088;&#1072;&#1092;&#1080;&#1082;&#1072;/&#1048;&#1085;&#1092;&#1086;&#1075;&#1088;&#1072;&#1092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ГРАФИКА"/>
      <sheetName val="1000 тонн угольного эквивалента"/>
      <sheetName val="1000 тонн нефтяного эквивалента"/>
      <sheetName val="Тераджоулей"/>
      <sheetName val="Метаданные"/>
    </sheetNames>
    <sheetDataSet>
      <sheetData sheetId="0">
        <row r="35">
          <cell r="AX35" t="str">
            <v>Теплоэнергия</v>
          </cell>
          <cell r="AY35" t="str">
            <v>Электроэнергия</v>
          </cell>
        </row>
        <row r="36">
          <cell r="AW36" t="str">
            <v>КЭС</v>
          </cell>
          <cell r="AX36">
            <v>25</v>
          </cell>
          <cell r="AY36">
            <v>1868</v>
          </cell>
          <cell r="BF36" t="str">
            <v>Промышленность</v>
          </cell>
          <cell r="BG36">
            <v>8789</v>
          </cell>
        </row>
        <row r="37">
          <cell r="AF37">
            <v>0.14299848981929908</v>
          </cell>
          <cell r="AW37" t="str">
            <v>ТЭЦ общего пользования</v>
          </cell>
          <cell r="AX37">
            <v>4434</v>
          </cell>
          <cell r="AY37">
            <v>2377</v>
          </cell>
          <cell r="BF37" t="str">
            <v>Строительство</v>
          </cell>
          <cell r="BG37">
            <v>258</v>
          </cell>
        </row>
        <row r="38">
          <cell r="AF38">
            <v>0.12042389210019268</v>
          </cell>
          <cell r="AW38" t="str">
            <v>ТЭЦ организаций</v>
          </cell>
          <cell r="AX38">
            <v>1134</v>
          </cell>
          <cell r="AY38">
            <v>450</v>
          </cell>
          <cell r="BF38" t="str">
            <v>Селькое, лесное и рыбное хозяйство</v>
          </cell>
          <cell r="BG38">
            <v>1650</v>
          </cell>
        </row>
        <row r="39">
          <cell r="C39" t="str">
            <v>Валовое потребление</v>
          </cell>
          <cell r="D39" t="str">
            <v>Производство (добыча)</v>
          </cell>
          <cell r="AF39">
            <v>3.9368848617403529E-2</v>
          </cell>
          <cell r="AW39" t="str">
            <v>Районные котельные</v>
          </cell>
          <cell r="AX39">
            <v>1851</v>
          </cell>
          <cell r="AY39">
            <v>0</v>
          </cell>
          <cell r="BF39" t="str">
            <v>Транспорт  (включая транспорт населения)</v>
          </cell>
          <cell r="BG39">
            <v>6077</v>
          </cell>
        </row>
        <row r="40">
          <cell r="B40" t="str">
            <v xml:space="preserve">Газ природный </v>
          </cell>
          <cell r="C40">
            <v>23834</v>
          </cell>
          <cell r="D40">
            <v>348</v>
          </cell>
          <cell r="AF40">
            <v>0.69720876946310473</v>
          </cell>
          <cell r="AW40" t="str">
            <v>Котельные организаций</v>
          </cell>
          <cell r="AX40">
            <v>1476</v>
          </cell>
          <cell r="AY40">
            <v>0</v>
          </cell>
          <cell r="BF40" t="str">
            <v>Жилищный сектор</v>
          </cell>
          <cell r="BG40">
            <v>7331</v>
          </cell>
        </row>
        <row r="41">
          <cell r="B41" t="str">
            <v>Нефть</v>
          </cell>
          <cell r="C41">
            <v>11194</v>
          </cell>
          <cell r="D41">
            <v>2388</v>
          </cell>
          <cell r="AW41" t="str">
            <v>Электрогенераторы организаций</v>
          </cell>
          <cell r="AX41">
            <v>0</v>
          </cell>
          <cell r="AY41">
            <v>27</v>
          </cell>
          <cell r="BF41" t="str">
            <v>Сектор услуг</v>
          </cell>
          <cell r="BG41">
            <v>2672</v>
          </cell>
        </row>
        <row r="42">
          <cell r="B42" t="str">
            <v>Биотопливо и отходы</v>
          </cell>
          <cell r="C42">
            <v>2214</v>
          </cell>
          <cell r="D42">
            <v>2372</v>
          </cell>
        </row>
        <row r="43">
          <cell r="B43" t="str">
            <v>Уголь и торф</v>
          </cell>
          <cell r="C43">
            <v>1219</v>
          </cell>
          <cell r="D43">
            <v>789</v>
          </cell>
        </row>
        <row r="44">
          <cell r="B44" t="str">
            <v>Электроэнергия</v>
          </cell>
          <cell r="C44">
            <v>55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Воздушный поток">
  <a:themeElements>
    <a:clrScheme name="Воздушный поток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Воздушный поток">
      <a:majorFont>
        <a:latin typeface="Trebuchet MS"/>
        <a:ea typeface=""/>
        <a:cs typeface=""/>
        <a:font script="Jpan" typeface="HGｺﾞｼｯｸM"/>
        <a:font script="Hang" typeface="HY그래픽B"/>
        <a:font script="Hans" typeface="方正姚体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/>
        <a:ea typeface=""/>
        <a:cs typeface=""/>
        <a:font script="Jpan" typeface="HGｺﾞｼｯｸM"/>
        <a:font script="Hang" typeface="HY그래픽M"/>
        <a:font script="Hans" typeface="方正姚体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Воздушный поток">
      <a:fillStyleLst>
        <a:solidFill>
          <a:schemeClr val="phClr"/>
        </a:solidFill>
        <a:gradFill rotWithShape="1">
          <a:gsLst>
            <a:gs pos="28000">
              <a:schemeClr val="phClr">
                <a:tint val="18000"/>
                <a:satMod val="120000"/>
                <a:lumMod val="88000"/>
              </a:schemeClr>
            </a:gs>
            <a:gs pos="100000">
              <a:schemeClr val="phClr">
                <a:tint val="40000"/>
                <a:satMod val="100000"/>
                <a:lumMod val="7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95000"/>
              </a:schemeClr>
            </a:gs>
            <a:gs pos="100000">
              <a:schemeClr val="phClr">
                <a:shade val="82000"/>
                <a:satMod val="125000"/>
                <a:lumMod val="74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>
              <a:shade val="75000"/>
              <a:satMod val="125000"/>
              <a:lumMod val="7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50800" dir="5400000" sx="98000" sy="98000" rotWithShape="0">
              <a:srgbClr val="000000">
                <a:alpha val="20000"/>
              </a:srgbClr>
            </a:outerShdw>
          </a:effectLst>
        </a:effectStyle>
        <a:effectStyle>
          <a:effectLst>
            <a:outerShdw blurRad="40005" dist="22984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alanced" dir="tr"/>
          </a:scene3d>
          <a:sp3d prstMaterial="matte">
            <a:bevelT w="19050" h="38100"/>
          </a:sp3d>
        </a:effectStyle>
        <a:effectStyle>
          <a:effectLst>
            <a:reflection blurRad="38100" stA="26000" endPos="23000" dist="25400" dir="5400000" sy="-100000" rotWithShape="0"/>
          </a:effectLst>
          <a:scene3d>
            <a:camera prst="orthographicFront">
              <a:rot lat="0" lon="0" rev="0"/>
            </a:camera>
            <a:lightRig rig="balanced" dir="tr"/>
          </a:scene3d>
          <a:sp3d contourW="14605" prstMaterial="plastic">
            <a:bevelT w="50800"/>
            <a:contourClr>
              <a:schemeClr val="phClr">
                <a:shade val="30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shade val="90000"/>
                <a:satMod val="160000"/>
                <a:lumMod val="100000"/>
              </a:schemeClr>
            </a:gs>
            <a:gs pos="60000">
              <a:schemeClr val="phClr">
                <a:tint val="95000"/>
                <a:shade val="100000"/>
                <a:satMod val="130000"/>
                <a:lumMod val="130000"/>
              </a:schemeClr>
            </a:gs>
            <a:gs pos="100000">
              <a:schemeClr val="phClr">
                <a:tint val="97000"/>
                <a:shade val="100000"/>
                <a:hueMod val="100000"/>
                <a:satMod val="140000"/>
                <a:lumMod val="80000"/>
              </a:schemeClr>
            </a:gs>
          </a:gsLst>
          <a:path path="circle">
            <a:fillToRect l="20000" t="10000" r="20000" b="60000"/>
          </a:path>
        </a:gradFill>
        <a:gradFill rotWithShape="1">
          <a:gsLst>
            <a:gs pos="0">
              <a:schemeClr val="phClr">
                <a:tint val="94000"/>
                <a:satMod val="160000"/>
                <a:lumMod val="160000"/>
              </a:schemeClr>
            </a:gs>
            <a:gs pos="42000">
              <a:schemeClr val="phClr">
                <a:tint val="94000"/>
                <a:shade val="94000"/>
                <a:satMod val="160000"/>
                <a:lumMod val="130000"/>
              </a:schemeClr>
            </a:gs>
            <a:gs pos="100000">
              <a:schemeClr val="phClr">
                <a:tint val="97000"/>
                <a:shade val="94000"/>
                <a:satMod val="180000"/>
                <a:lumMod val="84000"/>
              </a:schemeClr>
            </a:gs>
          </a:gsLst>
          <a:path path="circle">
            <a:fillToRect l="24000" t="44000" r="24000" b="12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BL50"/>
  <sheetViews>
    <sheetView tabSelected="1" zoomScale="85" zoomScaleNormal="85" zoomScaleSheetLayoutView="55" workbookViewId="0">
      <selection activeCell="J45" sqref="J45"/>
    </sheetView>
  </sheetViews>
  <sheetFormatPr defaultRowHeight="13.8" x14ac:dyDescent="0.25"/>
  <cols>
    <col min="1" max="1" width="8.88671875" style="21"/>
    <col min="2" max="2" width="10.109375" style="21" customWidth="1"/>
    <col min="3" max="3" width="8.88671875" style="21"/>
    <col min="4" max="4" width="10.6640625" style="21" customWidth="1"/>
    <col min="5" max="5" width="11.44140625" style="21" customWidth="1"/>
    <col min="6" max="6" width="8.5546875" style="21" customWidth="1"/>
    <col min="7" max="7" width="9.33203125" style="21" customWidth="1"/>
    <col min="8" max="8" width="7.33203125" style="21" customWidth="1"/>
    <col min="9" max="9" width="11.5546875" style="21" customWidth="1"/>
    <col min="10" max="10" width="2.88671875" style="21" customWidth="1"/>
    <col min="11" max="11" width="11.21875" style="21" customWidth="1"/>
    <col min="12" max="12" width="10.44140625" style="21" customWidth="1"/>
    <col min="13" max="13" width="8.88671875" style="21"/>
    <col min="14" max="14" width="10.5546875" style="21" customWidth="1"/>
    <col min="15" max="15" width="8.6640625" style="21" customWidth="1"/>
    <col min="16" max="16" width="10.5546875" style="21" customWidth="1"/>
    <col min="17" max="17" width="8.88671875" style="21" customWidth="1"/>
    <col min="18" max="18" width="13.33203125" style="21" customWidth="1"/>
    <col min="19" max="45" width="3.33203125" style="21" customWidth="1"/>
    <col min="46" max="46" width="6.44140625" style="21" customWidth="1"/>
    <col min="47" max="47" width="5.44140625" style="21" customWidth="1"/>
    <col min="48" max="48" width="7.6640625" style="21" customWidth="1"/>
    <col min="49" max="49" width="14.6640625" style="21" customWidth="1"/>
    <col min="50" max="50" width="11.109375" style="21" customWidth="1"/>
    <col min="51" max="51" width="8.5546875" style="21" customWidth="1"/>
    <col min="52" max="52" width="9.5546875" style="21" customWidth="1"/>
    <col min="53" max="53" width="8.88671875" style="21" customWidth="1"/>
    <col min="54" max="54" width="6.5546875" style="21" customWidth="1"/>
    <col min="55" max="55" width="10" style="21" customWidth="1"/>
    <col min="56" max="56" width="6.109375" style="21" customWidth="1"/>
    <col min="57" max="57" width="5.88671875" style="21" customWidth="1"/>
    <col min="58" max="58" width="10" style="21" customWidth="1"/>
    <col min="59" max="59" width="8.44140625" style="21" customWidth="1"/>
    <col min="60" max="60" width="11" style="21" customWidth="1"/>
    <col min="61" max="61" width="9.6640625" style="21" customWidth="1"/>
    <col min="62" max="63" width="8.88671875" style="21"/>
    <col min="64" max="64" width="15.5546875" style="21" customWidth="1"/>
    <col min="65" max="16384" width="8.88671875" style="21"/>
  </cols>
  <sheetData>
    <row r="1" spans="1:64" ht="24.6" customHeight="1" x14ac:dyDescent="0.25">
      <c r="A1" s="109" t="s">
        <v>143</v>
      </c>
      <c r="B1" s="109"/>
      <c r="C1" s="109"/>
      <c r="D1" s="109"/>
      <c r="E1" s="109"/>
      <c r="F1" s="109"/>
      <c r="G1" s="109"/>
      <c r="H1" s="109"/>
      <c r="I1" s="109"/>
      <c r="J1" s="110" t="s">
        <v>84</v>
      </c>
      <c r="K1" s="110"/>
      <c r="L1" s="110"/>
      <c r="M1" s="110"/>
      <c r="N1" s="110"/>
      <c r="O1" s="110"/>
      <c r="P1" s="110"/>
      <c r="Q1" s="110"/>
      <c r="R1" s="110"/>
      <c r="S1" s="110"/>
      <c r="T1" s="109" t="s">
        <v>144</v>
      </c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29" t="s">
        <v>134</v>
      </c>
      <c r="AU1" s="129"/>
      <c r="AV1" s="129"/>
      <c r="AW1" s="129"/>
      <c r="AX1" s="129"/>
      <c r="AY1" s="129"/>
      <c r="AZ1" s="129"/>
      <c r="BA1" s="129"/>
      <c r="BB1" s="129"/>
      <c r="BC1" s="129"/>
      <c r="BD1" s="109" t="s">
        <v>145</v>
      </c>
      <c r="BE1" s="109"/>
      <c r="BF1" s="109"/>
      <c r="BG1" s="109"/>
      <c r="BH1" s="109"/>
      <c r="BI1" s="109"/>
      <c r="BJ1" s="109"/>
      <c r="BK1" s="109"/>
      <c r="BL1" s="109"/>
    </row>
    <row r="2" spans="1:64" ht="32.4" customHeight="1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09"/>
      <c r="BE2" s="109"/>
      <c r="BF2" s="109"/>
      <c r="BG2" s="109"/>
      <c r="BH2" s="109"/>
      <c r="BI2" s="109"/>
      <c r="BJ2" s="109"/>
      <c r="BK2" s="109"/>
      <c r="BL2" s="109"/>
    </row>
    <row r="3" spans="1:64" ht="34.799999999999997" customHeight="1" thickBot="1" x14ac:dyDescent="0.3">
      <c r="A3" s="109"/>
      <c r="B3" s="109"/>
      <c r="C3" s="109"/>
      <c r="D3" s="109"/>
      <c r="E3" s="109"/>
      <c r="F3" s="109"/>
      <c r="G3" s="109"/>
      <c r="H3" s="109"/>
      <c r="I3" s="109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09"/>
      <c r="BE3" s="109"/>
      <c r="BF3" s="109"/>
      <c r="BG3" s="109"/>
      <c r="BH3" s="109"/>
      <c r="BI3" s="109"/>
      <c r="BJ3" s="109"/>
      <c r="BK3" s="109"/>
      <c r="BL3" s="109"/>
    </row>
    <row r="4" spans="1:64" ht="46.2" customHeight="1" thickTop="1" thickBot="1" x14ac:dyDescent="0.85">
      <c r="A4" s="94"/>
      <c r="B4" s="116">
        <f>'1000 тонн угольного эквивалента'!W10/1000</f>
        <v>38.01</v>
      </c>
      <c r="C4" s="117"/>
      <c r="D4" s="120" t="s">
        <v>71</v>
      </c>
      <c r="E4" s="116">
        <f>'1000 тонн нефтяного эквивалента'!W10/1000</f>
        <v>26.606999999999999</v>
      </c>
      <c r="F4" s="117"/>
      <c r="G4" s="120" t="s">
        <v>71</v>
      </c>
      <c r="H4" s="118">
        <f>Тераджоулей!W10/1000000</f>
        <v>1.1136919999999999</v>
      </c>
      <c r="I4" s="119"/>
      <c r="J4" s="24"/>
      <c r="K4" s="24"/>
      <c r="L4" s="168">
        <f>'1000 тонн угольного эквивалента'!W6/'1000 тонн угольного эквивалента'!W10</f>
        <v>0.16471981057616417</v>
      </c>
      <c r="M4" s="169"/>
      <c r="N4" s="24"/>
      <c r="O4" s="24"/>
      <c r="P4" s="168">
        <f>('1000 тонн угольного эквивалента'!W7-'1000 тонн угольного эквивалента'!W8)/'1000 тонн угольного эквивалента'!W10</f>
        <v>0.84803998947645354</v>
      </c>
      <c r="Q4" s="169"/>
      <c r="R4" s="24"/>
      <c r="S4" s="24"/>
      <c r="T4" s="25"/>
      <c r="U4" s="25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25"/>
      <c r="AS4" s="25"/>
      <c r="AT4" s="24"/>
      <c r="AU4" s="24"/>
      <c r="AV4" s="132" t="s">
        <v>137</v>
      </c>
      <c r="AW4" s="133"/>
      <c r="AX4" s="127">
        <f>SUM('1000 тонн угольного эквивалента'!B12:T12)*-1/1000</f>
        <v>18.882999999999999</v>
      </c>
      <c r="AY4" s="131" t="s">
        <v>90</v>
      </c>
      <c r="AZ4" s="31">
        <f>'1000 тонн угольного эквивалента'!W12/1000*-1</f>
        <v>5.5190000000000001</v>
      </c>
      <c r="BA4" s="91" t="s">
        <v>90</v>
      </c>
      <c r="BB4" s="93"/>
      <c r="BC4" s="39"/>
      <c r="BD4" s="25"/>
      <c r="BE4" s="25"/>
      <c r="BF4" s="25"/>
      <c r="BG4" s="25"/>
      <c r="BH4" s="25"/>
      <c r="BI4" s="25"/>
      <c r="BJ4" s="25"/>
      <c r="BK4" s="25"/>
      <c r="BL4" s="25"/>
    </row>
    <row r="5" spans="1:64" ht="48.6" customHeight="1" thickTop="1" thickBot="1" x14ac:dyDescent="0.3">
      <c r="A5" s="48"/>
      <c r="B5" s="170" t="s">
        <v>95</v>
      </c>
      <c r="C5" s="170"/>
      <c r="D5" s="120"/>
      <c r="E5" s="170" t="s">
        <v>96</v>
      </c>
      <c r="F5" s="170"/>
      <c r="G5" s="120"/>
      <c r="H5" s="170" t="s">
        <v>138</v>
      </c>
      <c r="I5" s="170"/>
      <c r="J5" s="24"/>
      <c r="K5" s="111" t="s">
        <v>139</v>
      </c>
      <c r="L5" s="111"/>
      <c r="M5" s="111"/>
      <c r="N5" s="111"/>
      <c r="O5" s="111" t="s">
        <v>139</v>
      </c>
      <c r="P5" s="111"/>
      <c r="Q5" s="111"/>
      <c r="R5" s="111"/>
      <c r="S5" s="24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102"/>
      <c r="AF5" s="102"/>
      <c r="AG5" s="102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25"/>
      <c r="AT5" s="24"/>
      <c r="AU5" s="29"/>
      <c r="AV5" s="132"/>
      <c r="AW5" s="133"/>
      <c r="AX5" s="128"/>
      <c r="AY5" s="131"/>
      <c r="AZ5" s="32">
        <f>('1000 тонн угольного эквивалента'!U12+'1000 тонн угольного эквивалента'!V12)/1000</f>
        <v>13.364000000000001</v>
      </c>
      <c r="BA5" s="92" t="s">
        <v>90</v>
      </c>
      <c r="BB5" s="45"/>
      <c r="BC5" s="121" t="s">
        <v>98</v>
      </c>
      <c r="BD5" s="25"/>
      <c r="BE5" s="25"/>
      <c r="BF5" s="25"/>
      <c r="BG5" s="25"/>
      <c r="BH5" s="25"/>
      <c r="BI5" s="25"/>
      <c r="BJ5" s="25"/>
      <c r="BK5" s="25"/>
      <c r="BL5" s="25"/>
    </row>
    <row r="6" spans="1:64" ht="43.8" customHeight="1" thickTop="1" thickBot="1" x14ac:dyDescent="0.3">
      <c r="A6" s="48"/>
      <c r="B6" s="95"/>
      <c r="C6" s="95"/>
      <c r="D6" s="96"/>
      <c r="E6" s="95"/>
      <c r="F6" s="97"/>
      <c r="G6" s="96"/>
      <c r="H6" s="95"/>
      <c r="I6" s="97"/>
      <c r="J6" s="24"/>
      <c r="K6" s="111"/>
      <c r="L6" s="111"/>
      <c r="M6" s="111"/>
      <c r="N6" s="111"/>
      <c r="O6" s="111"/>
      <c r="P6" s="111"/>
      <c r="Q6" s="111"/>
      <c r="R6" s="111"/>
      <c r="S6" s="24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102"/>
      <c r="AF6" s="102"/>
      <c r="AG6" s="102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25"/>
      <c r="AT6" s="24"/>
      <c r="AU6" s="29"/>
      <c r="AV6" s="130" t="s">
        <v>131</v>
      </c>
      <c r="AW6" s="130"/>
      <c r="AX6" s="130"/>
      <c r="AY6" s="130"/>
      <c r="AZ6" s="26"/>
      <c r="BA6" s="30"/>
      <c r="BB6" s="33"/>
      <c r="BC6" s="121"/>
      <c r="BD6" s="25"/>
      <c r="BE6" s="25"/>
      <c r="BF6" s="25"/>
      <c r="BG6" s="25"/>
      <c r="BH6" s="25"/>
      <c r="BI6" s="25"/>
      <c r="BJ6" s="25"/>
      <c r="BK6" s="25"/>
      <c r="BL6" s="25"/>
    </row>
    <row r="7" spans="1:64" ht="45" customHeight="1" thickTop="1" thickBot="1" x14ac:dyDescent="0.3">
      <c r="A7" s="48"/>
      <c r="B7" s="48"/>
      <c r="C7" s="48"/>
      <c r="D7" s="48"/>
      <c r="E7" s="48"/>
      <c r="F7" s="48"/>
      <c r="G7" s="48"/>
      <c r="H7" s="48"/>
      <c r="I7" s="48"/>
      <c r="J7" s="24"/>
      <c r="K7" s="111"/>
      <c r="L7" s="111"/>
      <c r="M7" s="111"/>
      <c r="N7" s="111"/>
      <c r="O7" s="24"/>
      <c r="P7" s="24"/>
      <c r="Q7" s="24"/>
      <c r="R7" s="24"/>
      <c r="S7" s="24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103"/>
      <c r="AF7" s="103"/>
      <c r="AG7" s="103"/>
      <c r="AH7" s="106"/>
      <c r="AI7" s="136">
        <f>('1000 тонн угольного эквивалента'!W30-'1000 тонн угольного эквивалента'!W49-'1000 тонн угольного эквивалента'!W54)/'1000 тонн угольного эквивалента'!W10</f>
        <v>0.44446198368850304</v>
      </c>
      <c r="AJ7" s="137"/>
      <c r="AK7" s="137"/>
      <c r="AL7" s="138"/>
      <c r="AM7" s="106"/>
      <c r="AN7" s="106"/>
      <c r="AO7" s="106"/>
      <c r="AP7" s="106"/>
      <c r="AQ7" s="106"/>
      <c r="AR7" s="106"/>
      <c r="AS7" s="41"/>
      <c r="AT7" s="24"/>
      <c r="AU7" s="125" t="s">
        <v>132</v>
      </c>
      <c r="AV7" s="125"/>
      <c r="AW7" s="126"/>
      <c r="AX7" s="107">
        <f>'1000 тонн угольного эквивалента'!U12/0.123/1000</f>
        <v>39.756097560975611</v>
      </c>
      <c r="AY7" s="108" t="s">
        <v>89</v>
      </c>
      <c r="AZ7" s="32">
        <f>'1000 тонн угольного эквивалента'!U12/1000</f>
        <v>4.8899999999999997</v>
      </c>
      <c r="BA7" s="90" t="s">
        <v>90</v>
      </c>
      <c r="BB7" s="33"/>
      <c r="BC7" s="121"/>
      <c r="BD7" s="25"/>
      <c r="BE7" s="25"/>
      <c r="BF7" s="25"/>
      <c r="BG7" s="25"/>
      <c r="BH7" s="25"/>
      <c r="BI7" s="25"/>
      <c r="BJ7" s="25"/>
      <c r="BK7" s="25"/>
      <c r="BL7" s="25"/>
    </row>
    <row r="8" spans="1:64" ht="27" customHeight="1" thickTop="1" thickBot="1" x14ac:dyDescent="0.3">
      <c r="A8" s="98"/>
      <c r="B8" s="98"/>
      <c r="C8" s="98"/>
      <c r="D8" s="98"/>
      <c r="E8" s="98"/>
      <c r="F8" s="98"/>
      <c r="G8" s="25"/>
      <c r="H8" s="25"/>
      <c r="I8" s="99"/>
      <c r="J8" s="134" t="s">
        <v>82</v>
      </c>
      <c r="K8" s="134"/>
      <c r="L8" s="134"/>
      <c r="M8" s="134"/>
      <c r="N8" s="134"/>
      <c r="O8" s="134"/>
      <c r="P8" s="134"/>
      <c r="Q8" s="134"/>
      <c r="R8" s="134"/>
      <c r="S8" s="134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28"/>
      <c r="AT8" s="24"/>
      <c r="AU8" s="24"/>
      <c r="AV8" s="24"/>
      <c r="AW8" s="24"/>
      <c r="AX8" s="24"/>
      <c r="AY8" s="24"/>
      <c r="AZ8" s="24"/>
      <c r="BA8" s="30"/>
      <c r="BB8" s="24"/>
      <c r="BC8" s="121"/>
      <c r="BD8" s="25"/>
      <c r="BE8" s="25"/>
      <c r="BF8" s="25"/>
      <c r="BG8" s="25"/>
      <c r="BH8" s="25"/>
      <c r="BI8" s="25"/>
      <c r="BJ8" s="25"/>
      <c r="BK8" s="25"/>
      <c r="BL8" s="25"/>
    </row>
    <row r="9" spans="1:64" ht="15" customHeight="1" thickTop="1" thickBot="1" x14ac:dyDescent="0.3">
      <c r="A9" s="98"/>
      <c r="B9" s="98"/>
      <c r="C9" s="98"/>
      <c r="D9" s="98"/>
      <c r="E9" s="98"/>
      <c r="F9" s="98"/>
      <c r="G9" s="112">
        <f>'1000 тонн угольного эквивалента'!C10/'1000 тонн угольного эквивалента'!W10</f>
        <v>0.62228360957642725</v>
      </c>
      <c r="H9" s="113"/>
      <c r="I9" s="99"/>
      <c r="J9" s="50"/>
      <c r="K9" s="54"/>
      <c r="L9" s="47"/>
      <c r="M9" s="47"/>
      <c r="N9" s="54"/>
      <c r="O9" s="54"/>
      <c r="P9" s="47"/>
      <c r="Q9" s="47"/>
      <c r="R9" s="54"/>
      <c r="S9" s="50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27"/>
      <c r="AT9" s="24"/>
      <c r="AU9" s="125" t="s">
        <v>133</v>
      </c>
      <c r="AV9" s="125"/>
      <c r="AW9" s="126"/>
      <c r="AX9" s="172">
        <f>'1000 тонн угольного эквивалента'!V12/0.143/1000</f>
        <v>59.25874125874126</v>
      </c>
      <c r="AY9" s="171" t="s">
        <v>74</v>
      </c>
      <c r="AZ9" s="123">
        <f>'1000 тонн угольного эквивалента'!V12/1000</f>
        <v>8.4740000000000002</v>
      </c>
      <c r="BA9" s="122" t="s">
        <v>90</v>
      </c>
      <c r="BB9" s="24"/>
      <c r="BC9" s="121"/>
      <c r="BD9" s="25"/>
      <c r="BE9" s="25"/>
      <c r="BF9" s="25"/>
      <c r="BG9" s="25"/>
      <c r="BH9" s="25"/>
      <c r="BI9" s="25"/>
      <c r="BJ9" s="25"/>
      <c r="BK9" s="25"/>
      <c r="BL9" s="25"/>
    </row>
    <row r="10" spans="1:64" ht="28.2" customHeight="1" thickTop="1" thickBot="1" x14ac:dyDescent="0.3">
      <c r="A10" s="98"/>
      <c r="B10" s="98"/>
      <c r="C10" s="98"/>
      <c r="D10" s="98"/>
      <c r="E10" s="98"/>
      <c r="F10" s="98"/>
      <c r="G10" s="114"/>
      <c r="H10" s="115"/>
      <c r="I10" s="99"/>
      <c r="J10" s="50"/>
      <c r="K10" s="47"/>
      <c r="L10" s="147">
        <f>('1000 тонн угольного эквивалента'!F6+'1000 тонн угольного эквивалента'!G6+'1000 тонн угольного эквивалента'!H6+'1000 тонн угольного эквивалента'!I6)/('1000 тонн угольного эквивалента'!F10+'1000 тонн угольного эквивалента'!G10+'1000 тонн угольного эквивалента'!H10+'1000 тонн угольного эквивалента'!I10)</f>
        <v>1.0940099833610648</v>
      </c>
      <c r="M10" s="148"/>
      <c r="N10" s="47"/>
      <c r="O10" s="47"/>
      <c r="P10" s="147">
        <f>'1000 тонн угольного эквивалента'!C6/'1000 тонн угольного эквивалента'!C10</f>
        <v>1.5220056652433095E-2</v>
      </c>
      <c r="Q10" s="148"/>
      <c r="R10" s="47"/>
      <c r="S10" s="50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27"/>
      <c r="AT10" s="24"/>
      <c r="AU10" s="125"/>
      <c r="AV10" s="125"/>
      <c r="AW10" s="126"/>
      <c r="AX10" s="172"/>
      <c r="AY10" s="171"/>
      <c r="AZ10" s="124"/>
      <c r="BA10" s="122"/>
      <c r="BB10" s="24"/>
      <c r="BC10" s="121"/>
      <c r="BD10" s="25"/>
      <c r="BE10" s="25"/>
      <c r="BF10" s="25"/>
      <c r="BG10" s="25"/>
      <c r="BH10" s="25"/>
      <c r="BI10" s="25"/>
      <c r="BJ10" s="25"/>
      <c r="BK10" s="25"/>
      <c r="BL10" s="25"/>
    </row>
    <row r="11" spans="1:64" ht="15" customHeight="1" thickTop="1" thickBot="1" x14ac:dyDescent="0.3">
      <c r="A11" s="98"/>
      <c r="B11" s="98"/>
      <c r="C11" s="98"/>
      <c r="D11" s="98"/>
      <c r="E11" s="98"/>
      <c r="F11" s="98"/>
      <c r="G11" s="25"/>
      <c r="H11" s="25"/>
      <c r="I11" s="25"/>
      <c r="J11" s="50"/>
      <c r="K11" s="50"/>
      <c r="L11" s="149"/>
      <c r="M11" s="150"/>
      <c r="N11" s="50"/>
      <c r="O11" s="50"/>
      <c r="P11" s="149"/>
      <c r="Q11" s="150"/>
      <c r="R11" s="50"/>
      <c r="S11" s="50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27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5"/>
      <c r="BE11" s="25"/>
      <c r="BF11" s="25"/>
      <c r="BG11" s="25"/>
      <c r="BH11" s="25"/>
      <c r="BI11" s="25"/>
      <c r="BJ11" s="25"/>
      <c r="BK11" s="25"/>
      <c r="BL11" s="25"/>
    </row>
    <row r="12" spans="1:64" ht="29.4" customHeight="1" thickTop="1" thickBot="1" x14ac:dyDescent="0.3">
      <c r="A12" s="98"/>
      <c r="B12" s="98"/>
      <c r="C12" s="98"/>
      <c r="D12" s="98"/>
      <c r="E12" s="98"/>
      <c r="F12" s="98"/>
      <c r="G12" s="25"/>
      <c r="H12" s="25"/>
      <c r="I12" s="25"/>
      <c r="J12" s="47"/>
      <c r="K12" s="151" t="s">
        <v>135</v>
      </c>
      <c r="L12" s="151"/>
      <c r="M12" s="151"/>
      <c r="N12" s="151"/>
      <c r="O12" s="146" t="s">
        <v>136</v>
      </c>
      <c r="P12" s="146"/>
      <c r="Q12" s="146"/>
      <c r="R12" s="146"/>
      <c r="S12" s="47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48"/>
      <c r="AF12" s="48"/>
      <c r="AG12" s="48"/>
      <c r="AH12" s="48"/>
      <c r="AI12" s="49"/>
      <c r="AJ12" s="49"/>
      <c r="AK12" s="49"/>
      <c r="AL12" s="49"/>
      <c r="AM12" s="49"/>
      <c r="AN12" s="48"/>
      <c r="AO12" s="48"/>
      <c r="AP12" s="48"/>
      <c r="AQ12" s="48"/>
      <c r="AR12" s="48"/>
      <c r="AS12" s="25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5"/>
      <c r="BE12" s="25"/>
      <c r="BF12" s="25"/>
      <c r="BG12" s="25"/>
      <c r="BH12" s="25"/>
      <c r="BI12" s="25"/>
      <c r="BJ12" s="25"/>
      <c r="BK12" s="25"/>
      <c r="BL12" s="25"/>
    </row>
    <row r="13" spans="1:64" ht="14.4" customHeight="1" thickTop="1" x14ac:dyDescent="0.25">
      <c r="A13" s="100"/>
      <c r="B13" s="100"/>
      <c r="C13" s="100"/>
      <c r="D13" s="100"/>
      <c r="E13" s="100"/>
      <c r="F13" s="100"/>
      <c r="G13" s="100"/>
      <c r="H13" s="100"/>
      <c r="I13" s="100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48"/>
      <c r="AF13" s="48"/>
      <c r="AG13" s="48"/>
      <c r="AH13" s="48"/>
      <c r="AI13" s="139">
        <f>('1000 тонн угольного эквивалента'!W49+'1000 тонн угольного эквивалента'!W54)/'1000 тонн угольного эквивалента'!W10</f>
        <v>0.25090765588003155</v>
      </c>
      <c r="AJ13" s="140"/>
      <c r="AK13" s="140"/>
      <c r="AL13" s="141"/>
      <c r="AM13" s="173"/>
      <c r="AN13" s="145"/>
      <c r="AO13" s="145"/>
      <c r="AP13" s="145"/>
      <c r="AQ13" s="145"/>
      <c r="AR13" s="145"/>
      <c r="AS13" s="25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6"/>
      <c r="BE13" s="88"/>
      <c r="BF13" s="88"/>
      <c r="BG13" s="88"/>
      <c r="BH13" s="88"/>
      <c r="BI13" s="88"/>
      <c r="BJ13" s="88"/>
      <c r="BK13" s="88"/>
      <c r="BL13" s="88"/>
    </row>
    <row r="14" spans="1:64" ht="13.8" customHeight="1" thickBot="1" x14ac:dyDescent="0.3">
      <c r="A14" s="100"/>
      <c r="B14" s="100"/>
      <c r="C14" s="100"/>
      <c r="D14" s="100"/>
      <c r="E14" s="100"/>
      <c r="F14" s="100"/>
      <c r="G14" s="100"/>
      <c r="H14" s="100"/>
      <c r="I14" s="100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48"/>
      <c r="AF14" s="48"/>
      <c r="AG14" s="48"/>
      <c r="AH14" s="48"/>
      <c r="AI14" s="142"/>
      <c r="AJ14" s="143"/>
      <c r="AK14" s="143"/>
      <c r="AL14" s="144"/>
      <c r="AM14" s="48"/>
      <c r="AN14" s="48"/>
      <c r="AO14" s="48"/>
      <c r="AP14" s="48"/>
      <c r="AQ14" s="48"/>
      <c r="AR14" s="48"/>
      <c r="AS14" s="25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6"/>
      <c r="BE14" s="88"/>
      <c r="BF14" s="88"/>
      <c r="BG14" s="88"/>
      <c r="BH14" s="88"/>
      <c r="BI14" s="88"/>
      <c r="BJ14" s="88"/>
      <c r="BK14" s="88"/>
      <c r="BL14" s="88"/>
    </row>
    <row r="15" spans="1:64" ht="24" customHeight="1" thickTop="1" thickBot="1" x14ac:dyDescent="0.3">
      <c r="A15" s="100"/>
      <c r="B15" s="100"/>
      <c r="C15" s="100"/>
      <c r="D15" s="100"/>
      <c r="E15" s="100"/>
      <c r="F15" s="100"/>
      <c r="G15" s="100"/>
      <c r="H15" s="100"/>
      <c r="I15" s="100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25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53"/>
      <c r="BE15" s="53"/>
      <c r="BF15" s="88"/>
      <c r="BG15" s="88"/>
      <c r="BH15" s="53"/>
      <c r="BI15" s="53"/>
      <c r="BJ15" s="46"/>
      <c r="BK15" s="46"/>
      <c r="BL15" s="46"/>
    </row>
    <row r="16" spans="1:64" ht="18.600000000000001" customHeight="1" thickTop="1" x14ac:dyDescent="0.25">
      <c r="A16" s="100"/>
      <c r="B16" s="100"/>
      <c r="C16" s="100"/>
      <c r="D16" s="100"/>
      <c r="E16" s="100"/>
      <c r="F16" s="100"/>
      <c r="G16" s="100"/>
      <c r="H16" s="100"/>
      <c r="I16" s="100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25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53"/>
      <c r="BE16" s="53"/>
      <c r="BF16" s="155">
        <f>'1000 тонн угольного эквивалента'!W45/'1000 тонн угольного эквивалента'!W10</f>
        <v>6.2352012628255722E-3</v>
      </c>
      <c r="BG16" s="156"/>
      <c r="BH16" s="53"/>
      <c r="BI16" s="53"/>
      <c r="BJ16" s="155">
        <f>'1000 тонн угольного эквивалента'!W31/'1000 тонн угольного эквивалента'!W30</f>
        <v>0.33150467254360411</v>
      </c>
      <c r="BK16" s="156"/>
      <c r="BL16" s="46"/>
    </row>
    <row r="17" spans="1:64" ht="13.8" customHeight="1" x14ac:dyDescent="0.25">
      <c r="A17" s="100"/>
      <c r="B17" s="100"/>
      <c r="C17" s="100"/>
      <c r="D17" s="100"/>
      <c r="E17" s="100"/>
      <c r="F17" s="100"/>
      <c r="G17" s="100"/>
      <c r="H17" s="100"/>
      <c r="I17" s="100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53"/>
      <c r="BE17" s="52"/>
      <c r="BF17" s="157"/>
      <c r="BG17" s="158"/>
      <c r="BH17" s="52"/>
      <c r="BI17" s="53"/>
      <c r="BJ17" s="157"/>
      <c r="BK17" s="158"/>
      <c r="BL17" s="46"/>
    </row>
    <row r="18" spans="1:64" ht="14.4" customHeight="1" x14ac:dyDescent="0.25">
      <c r="A18" s="100"/>
      <c r="B18" s="100"/>
      <c r="C18" s="100"/>
      <c r="D18" s="100"/>
      <c r="E18" s="100"/>
      <c r="F18" s="100"/>
      <c r="G18" s="100"/>
      <c r="H18" s="100"/>
      <c r="I18" s="100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6"/>
      <c r="BE18" s="52"/>
      <c r="BF18" s="157"/>
      <c r="BG18" s="158"/>
      <c r="BH18" s="52"/>
      <c r="BI18" s="52"/>
      <c r="BJ18" s="157"/>
      <c r="BK18" s="158"/>
      <c r="BL18" s="46"/>
    </row>
    <row r="19" spans="1:64" ht="14.4" customHeight="1" thickBot="1" x14ac:dyDescent="0.3">
      <c r="A19" s="100"/>
      <c r="B19" s="100"/>
      <c r="C19" s="100"/>
      <c r="D19" s="100"/>
      <c r="E19" s="100"/>
      <c r="F19" s="100"/>
      <c r="G19" s="100"/>
      <c r="H19" s="100"/>
      <c r="I19" s="100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6"/>
      <c r="BE19" s="52"/>
      <c r="BF19" s="159"/>
      <c r="BG19" s="160"/>
      <c r="BH19" s="52"/>
      <c r="BI19" s="46"/>
      <c r="BJ19" s="159"/>
      <c r="BK19" s="160"/>
      <c r="BL19" s="46"/>
    </row>
    <row r="20" spans="1:64" ht="11.4" customHeight="1" thickTop="1" x14ac:dyDescent="0.25">
      <c r="A20" s="100"/>
      <c r="B20" s="100"/>
      <c r="C20" s="100"/>
      <c r="D20" s="100"/>
      <c r="E20" s="100"/>
      <c r="F20" s="100"/>
      <c r="G20" s="100"/>
      <c r="H20" s="100"/>
      <c r="I20" s="100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6"/>
      <c r="BE20" s="52"/>
      <c r="BF20" s="52"/>
      <c r="BG20" s="52"/>
      <c r="BH20" s="52"/>
      <c r="BI20" s="46"/>
      <c r="BJ20" s="46"/>
      <c r="BK20" s="46"/>
      <c r="BL20" s="46"/>
    </row>
    <row r="21" spans="1:64" ht="18.600000000000001" customHeight="1" x14ac:dyDescent="0.25">
      <c r="A21" s="100"/>
      <c r="B21" s="100"/>
      <c r="C21" s="100"/>
      <c r="D21" s="100"/>
      <c r="E21" s="100"/>
      <c r="F21" s="100"/>
      <c r="G21" s="100"/>
      <c r="H21" s="100"/>
      <c r="I21" s="100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6"/>
      <c r="BE21" s="46"/>
      <c r="BF21" s="46"/>
      <c r="BG21" s="46"/>
      <c r="BH21" s="46"/>
      <c r="BI21" s="46"/>
      <c r="BJ21" s="46"/>
      <c r="BK21" s="46"/>
      <c r="BL21" s="46"/>
    </row>
    <row r="22" spans="1:64" ht="14.4" customHeight="1" x14ac:dyDescent="0.25">
      <c r="A22" s="100"/>
      <c r="B22" s="100"/>
      <c r="C22" s="100"/>
      <c r="D22" s="100"/>
      <c r="E22" s="100"/>
      <c r="F22" s="100"/>
      <c r="G22" s="100"/>
      <c r="H22" s="100"/>
      <c r="I22" s="100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6"/>
      <c r="BE22" s="46"/>
      <c r="BF22" s="46"/>
      <c r="BG22" s="46"/>
      <c r="BH22" s="46"/>
      <c r="BI22" s="46"/>
      <c r="BJ22" s="46"/>
      <c r="BK22" s="46"/>
      <c r="BL22" s="46"/>
    </row>
    <row r="23" spans="1:64" ht="47.4" customHeight="1" x14ac:dyDescent="0.25">
      <c r="A23" s="100"/>
      <c r="B23" s="100"/>
      <c r="C23" s="100"/>
      <c r="D23" s="100"/>
      <c r="E23" s="100"/>
      <c r="F23" s="100"/>
      <c r="G23" s="100"/>
      <c r="H23" s="100"/>
      <c r="I23" s="100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6"/>
      <c r="BE23" s="46"/>
      <c r="BF23" s="46"/>
      <c r="BG23" s="46"/>
      <c r="BH23" s="46"/>
      <c r="BI23" s="46"/>
      <c r="BJ23" s="46"/>
      <c r="BK23" s="46"/>
      <c r="BL23" s="46"/>
    </row>
    <row r="24" spans="1:64" ht="13.8" customHeight="1" x14ac:dyDescent="0.25">
      <c r="A24" s="100"/>
      <c r="B24" s="100"/>
      <c r="C24" s="100"/>
      <c r="D24" s="100"/>
      <c r="E24" s="100"/>
      <c r="F24" s="100"/>
      <c r="G24" s="100"/>
      <c r="H24" s="100"/>
      <c r="I24" s="100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6"/>
      <c r="BE24" s="46"/>
      <c r="BF24" s="46"/>
      <c r="BG24" s="46"/>
      <c r="BH24" s="46"/>
      <c r="BI24" s="53"/>
      <c r="BJ24" s="53"/>
      <c r="BK24" s="53"/>
      <c r="BL24" s="53"/>
    </row>
    <row r="25" spans="1:64" ht="13.8" customHeight="1" x14ac:dyDescent="0.25">
      <c r="A25" s="100"/>
      <c r="B25" s="100"/>
      <c r="C25" s="100"/>
      <c r="D25" s="100"/>
      <c r="E25" s="100"/>
      <c r="F25" s="100"/>
      <c r="G25" s="100"/>
      <c r="H25" s="100"/>
      <c r="I25" s="100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6"/>
      <c r="BE25" s="164"/>
      <c r="BF25" s="164"/>
      <c r="BG25" s="164"/>
      <c r="BH25" s="164"/>
      <c r="BI25" s="161"/>
      <c r="BJ25" s="161"/>
      <c r="BK25" s="161"/>
      <c r="BL25" s="161"/>
    </row>
    <row r="26" spans="1:64" ht="13.8" customHeight="1" x14ac:dyDescent="0.25">
      <c r="A26" s="100"/>
      <c r="B26" s="100"/>
      <c r="C26" s="100"/>
      <c r="D26" s="100"/>
      <c r="E26" s="100"/>
      <c r="F26" s="100"/>
      <c r="G26" s="100"/>
      <c r="H26" s="100"/>
      <c r="I26" s="100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6"/>
      <c r="BE26" s="164"/>
      <c r="BF26" s="164"/>
      <c r="BG26" s="164"/>
      <c r="BH26" s="164"/>
      <c r="BI26" s="161"/>
      <c r="BJ26" s="161"/>
      <c r="BK26" s="161"/>
      <c r="BL26" s="161"/>
    </row>
    <row r="27" spans="1:64" ht="13.8" customHeight="1" x14ac:dyDescent="0.25">
      <c r="A27" s="100"/>
      <c r="B27" s="101"/>
      <c r="C27" s="100"/>
      <c r="D27" s="100"/>
      <c r="E27" s="100"/>
      <c r="F27" s="100"/>
      <c r="G27" s="100"/>
      <c r="H27" s="100"/>
      <c r="I27" s="100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6"/>
      <c r="BE27" s="164"/>
      <c r="BF27" s="164"/>
      <c r="BG27" s="164"/>
      <c r="BH27" s="164"/>
      <c r="BI27" s="161"/>
      <c r="BJ27" s="161"/>
      <c r="BK27" s="161"/>
      <c r="BL27" s="161"/>
    </row>
    <row r="28" spans="1:64" ht="9" customHeight="1" x14ac:dyDescent="0.25">
      <c r="A28" s="100"/>
      <c r="B28" s="101"/>
      <c r="C28" s="100"/>
      <c r="D28" s="100"/>
      <c r="E28" s="100"/>
      <c r="F28" s="100"/>
      <c r="G28" s="100"/>
      <c r="H28" s="100"/>
      <c r="I28" s="100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6"/>
      <c r="BE28" s="46"/>
      <c r="BF28" s="46"/>
      <c r="BG28" s="46"/>
      <c r="BH28" s="46"/>
      <c r="BI28" s="46"/>
      <c r="BJ28" s="46"/>
      <c r="BK28" s="46"/>
      <c r="BL28" s="46"/>
    </row>
    <row r="29" spans="1:64" ht="9" customHeight="1" x14ac:dyDescent="0.25">
      <c r="A29" s="100"/>
      <c r="B29" s="100"/>
      <c r="C29" s="100"/>
      <c r="D29" s="100"/>
      <c r="E29" s="100"/>
      <c r="F29" s="100"/>
      <c r="G29" s="100"/>
      <c r="H29" s="100"/>
      <c r="I29" s="100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6"/>
      <c r="BE29" s="46"/>
      <c r="BF29" s="46"/>
      <c r="BG29" s="46"/>
      <c r="BH29" s="46"/>
      <c r="BI29" s="46"/>
      <c r="BJ29" s="46"/>
      <c r="BK29" s="46"/>
      <c r="BL29" s="46"/>
    </row>
    <row r="30" spans="1:64" ht="14.4" customHeight="1" thickBot="1" x14ac:dyDescent="0.3"/>
    <row r="31" spans="1:64" ht="15" customHeight="1" thickTop="1" x14ac:dyDescent="0.25">
      <c r="A31" s="162" t="s">
        <v>72</v>
      </c>
      <c r="B31" s="162"/>
      <c r="C31" s="162"/>
      <c r="D31" s="162"/>
      <c r="E31" s="162"/>
      <c r="F31" s="163" t="s">
        <v>70</v>
      </c>
      <c r="G31" s="163"/>
      <c r="H31" s="163"/>
      <c r="I31" s="163"/>
      <c r="L31" s="152"/>
      <c r="M31" s="174" t="s">
        <v>97</v>
      </c>
      <c r="N31" s="154"/>
      <c r="O31" s="154"/>
      <c r="P31" s="154"/>
      <c r="Q31" s="154"/>
      <c r="R31" s="154"/>
    </row>
    <row r="32" spans="1:64" ht="14.4" thickBot="1" x14ac:dyDescent="0.3">
      <c r="A32" s="162"/>
      <c r="B32" s="162"/>
      <c r="C32" s="162"/>
      <c r="D32" s="162"/>
      <c r="E32" s="162"/>
      <c r="F32" s="163"/>
      <c r="G32" s="163"/>
      <c r="H32" s="163"/>
      <c r="I32" s="163"/>
      <c r="L32" s="153"/>
      <c r="M32" s="174"/>
      <c r="N32" s="154"/>
      <c r="O32" s="154"/>
      <c r="P32" s="154"/>
      <c r="Q32" s="154"/>
      <c r="R32" s="154"/>
    </row>
    <row r="33" spans="1:60" ht="38.4" customHeight="1" thickTop="1" x14ac:dyDescent="0.25">
      <c r="A33" s="162"/>
      <c r="B33" s="162"/>
      <c r="C33" s="162"/>
      <c r="D33" s="162"/>
      <c r="E33" s="162"/>
      <c r="F33" s="163"/>
      <c r="G33" s="163"/>
      <c r="H33" s="163"/>
      <c r="I33" s="163"/>
      <c r="M33" s="21" t="s">
        <v>83</v>
      </c>
      <c r="BD33" s="89"/>
      <c r="BE33" s="89"/>
      <c r="BF33" s="89"/>
      <c r="BG33" s="89"/>
      <c r="BH33" s="89"/>
    </row>
    <row r="34" spans="1:60" s="22" customFormat="1" ht="15" customHeight="1" x14ac:dyDescent="0.25">
      <c r="BD34" s="89"/>
      <c r="BE34" s="23"/>
      <c r="BF34" s="23"/>
      <c r="BG34" s="23"/>
      <c r="BH34" s="23"/>
    </row>
    <row r="35" spans="1:60" s="23" customFormat="1" x14ac:dyDescent="0.25">
      <c r="AX35" s="23" t="s">
        <v>77</v>
      </c>
      <c r="AY35" s="23" t="s">
        <v>78</v>
      </c>
      <c r="BD35" s="89"/>
    </row>
    <row r="36" spans="1:60" s="23" customFormat="1" x14ac:dyDescent="0.25">
      <c r="AI36" s="22"/>
      <c r="AJ36" s="22"/>
      <c r="AK36" s="22"/>
      <c r="AL36" s="22"/>
      <c r="AM36" s="22"/>
      <c r="AN36" s="22"/>
      <c r="AW36" s="23" t="s">
        <v>75</v>
      </c>
      <c r="AX36" s="23">
        <f>'1000 тонн угольного эквивалента'!V13</f>
        <v>23</v>
      </c>
      <c r="AY36" s="23">
        <f>'1000 тонн угольного эквивалента'!U13</f>
        <v>2075</v>
      </c>
      <c r="BD36" s="89"/>
      <c r="BF36" s="23" t="s">
        <v>79</v>
      </c>
      <c r="BG36" s="23">
        <f>'1000 тонн угольного эквивалента'!W31</f>
        <v>8762</v>
      </c>
    </row>
    <row r="37" spans="1:60" s="23" customFormat="1" x14ac:dyDescent="0.25">
      <c r="U37" s="135" t="s">
        <v>130</v>
      </c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43">
        <f>-('1000 тонн угольного эквивалента'!W11)/'1000 тонн угольного эквивалента'!W10</f>
        <v>0.15301236516706129</v>
      </c>
      <c r="AG37" s="43"/>
      <c r="AH37" s="43"/>
      <c r="AI37" s="42"/>
      <c r="AJ37" s="22"/>
      <c r="AK37" s="22"/>
      <c r="AL37" s="22"/>
      <c r="AM37" s="22"/>
      <c r="AN37" s="22"/>
      <c r="AW37" s="23" t="s">
        <v>30</v>
      </c>
      <c r="AX37" s="23">
        <f>'1000 тонн угольного эквивалента'!V14</f>
        <v>4108</v>
      </c>
      <c r="AY37" s="23">
        <f>'1000 тонн угольного эквивалента'!U14</f>
        <v>2303</v>
      </c>
      <c r="BD37" s="89"/>
      <c r="BF37" s="23" t="s">
        <v>80</v>
      </c>
      <c r="BG37" s="23">
        <f>'1000 тонн угольного эквивалента'!W45</f>
        <v>237</v>
      </c>
    </row>
    <row r="38" spans="1:60" s="23" customFormat="1" x14ac:dyDescent="0.25">
      <c r="U38" s="135" t="s">
        <v>129</v>
      </c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43">
        <f>'1000 тонн угольного эквивалента'!W25/'1000 тонн угольного эквивалента'!W10</f>
        <v>0.11502236253617469</v>
      </c>
      <c r="AG38" s="43"/>
      <c r="AH38" s="43"/>
      <c r="AI38" s="42"/>
      <c r="AJ38" s="22"/>
      <c r="AK38" s="22"/>
      <c r="AL38" s="22"/>
      <c r="AM38" s="22"/>
      <c r="AN38" s="22"/>
      <c r="AW38" s="23" t="s">
        <v>76</v>
      </c>
      <c r="AX38" s="23">
        <f>'1000 тонн угольного эквивалента'!V15</f>
        <v>1186</v>
      </c>
      <c r="AY38" s="23">
        <f>'1000 тонн угольного эквивалента'!U15</f>
        <v>488</v>
      </c>
      <c r="BD38" s="89"/>
      <c r="BF38" s="23" t="s">
        <v>81</v>
      </c>
      <c r="BG38" s="23">
        <f>'1000 тонн угольного эквивалента'!W46</f>
        <v>1664</v>
      </c>
    </row>
    <row r="39" spans="1:60" s="23" customFormat="1" x14ac:dyDescent="0.25">
      <c r="C39" s="23" t="s">
        <v>125</v>
      </c>
      <c r="D39" s="23" t="s">
        <v>73</v>
      </c>
      <c r="U39" s="135" t="s">
        <v>117</v>
      </c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43">
        <f>'1000 тонн угольного эквивалента'!W29/'1000 тонн угольного эквивалента'!W10</f>
        <v>3.659563272822941E-2</v>
      </c>
      <c r="AG39" s="43"/>
      <c r="AH39" s="43"/>
      <c r="AI39" s="42"/>
      <c r="AJ39" s="22"/>
      <c r="AK39" s="22"/>
      <c r="AL39" s="22"/>
      <c r="AM39" s="22"/>
      <c r="AN39" s="22"/>
      <c r="AW39" s="23" t="s">
        <v>91</v>
      </c>
      <c r="AX39" s="23">
        <f>'1000 тонн угольного эквивалента'!V16</f>
        <v>1717</v>
      </c>
      <c r="AY39" s="23" t="str">
        <f>'1000 тонн угольного эквивалента'!U16</f>
        <v>х</v>
      </c>
      <c r="BD39" s="89"/>
      <c r="BF39" s="23" t="s">
        <v>128</v>
      </c>
      <c r="BG39" s="23">
        <f>'1000 тонн угольного эквивалента'!W47</f>
        <v>6121</v>
      </c>
    </row>
    <row r="40" spans="1:60" s="23" customFormat="1" x14ac:dyDescent="0.25">
      <c r="B40" s="23" t="s">
        <v>85</v>
      </c>
      <c r="C40" s="23">
        <f>'1000 тонн угольного эквивалента'!C10</f>
        <v>23653</v>
      </c>
      <c r="D40" s="23">
        <f>'1000 тонн угольного эквивалента'!C6</f>
        <v>360</v>
      </c>
      <c r="U40" s="135" t="s">
        <v>109</v>
      </c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43">
        <f>'1000 тонн угольного эквивалента'!W30/'1000 тонн угольного эквивалента'!W10</f>
        <v>0.69536963956853459</v>
      </c>
      <c r="AG40" s="43"/>
      <c r="AH40" s="43"/>
      <c r="AI40" s="42"/>
      <c r="AJ40" s="22"/>
      <c r="AK40" s="22"/>
      <c r="AL40" s="22"/>
      <c r="AM40" s="22"/>
      <c r="AN40" s="22"/>
      <c r="AW40" s="23" t="s">
        <v>92</v>
      </c>
      <c r="AX40" s="23">
        <f>'1000 тонн угольного эквивалента'!V17</f>
        <v>1440</v>
      </c>
      <c r="AY40" s="23" t="str">
        <f>'1000 тонн угольного эквивалента'!U17</f>
        <v>х</v>
      </c>
      <c r="BD40" s="89"/>
      <c r="BF40" s="23" t="s">
        <v>94</v>
      </c>
      <c r="BG40" s="23">
        <f>'1000 тонн угольного эквивалента'!W54</f>
        <v>7047</v>
      </c>
    </row>
    <row r="41" spans="1:60" s="23" customFormat="1" x14ac:dyDescent="0.25">
      <c r="B41" s="23" t="s">
        <v>86</v>
      </c>
      <c r="C41" s="23">
        <f>'1000 тонн угольного эквивалента'!B10+'1000 тонн угольного эквивалента'!K10+'1000 тонн угольного эквивалента'!L10+'1000 тонн угольного эквивалента'!M10+'1000 тонн угольного эквивалента'!N10+'1000 тонн угольного эквивалента'!P10+'1000 тонн угольного эквивалента'!Q10+'1000 тонн угольного эквивалента'!R10+'1000 тонн угольного эквивалента'!T10</f>
        <v>10871</v>
      </c>
      <c r="D41" s="23">
        <f>'1000 тонн угольного эквивалента'!B6</f>
        <v>2417</v>
      </c>
      <c r="AI41" s="22"/>
      <c r="AJ41" s="22"/>
      <c r="AK41" s="22"/>
      <c r="AL41" s="22"/>
      <c r="AM41" s="22"/>
      <c r="AN41" s="22"/>
      <c r="AW41" s="23" t="s">
        <v>93</v>
      </c>
      <c r="AX41" s="23" t="str">
        <f>'1000 тонн угольного эквивалента'!V18</f>
        <v>х</v>
      </c>
      <c r="AY41" s="23">
        <f>'1000 тонн угольного эквивалента'!U18</f>
        <v>24</v>
      </c>
      <c r="BD41" s="89"/>
      <c r="BF41" s="23" t="s">
        <v>68</v>
      </c>
      <c r="BG41" s="23">
        <f>'1000 тонн угольного эквивалента'!W53</f>
        <v>2600</v>
      </c>
    </row>
    <row r="42" spans="1:60" s="23" customFormat="1" x14ac:dyDescent="0.25">
      <c r="B42" s="23" t="s">
        <v>87</v>
      </c>
      <c r="C42" s="23">
        <f>'1000 тонн угольного эквивалента'!F10+'1000 тонн угольного эквивалента'!G10+'1000 тонн угольного эквивалента'!H10+'1000 тонн угольного эквивалента'!I10</f>
        <v>2404</v>
      </c>
      <c r="D42" s="23">
        <f>'1000 тонн угольного эквивалента'!F6+'1000 тонн угольного эквивалента'!G6+'1000 тонн угольного эквивалента'!H6+'1000 тонн угольного эквивалента'!I6</f>
        <v>2630</v>
      </c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I42" s="22"/>
      <c r="AJ42" s="22"/>
      <c r="AK42" s="22"/>
      <c r="AL42" s="22"/>
      <c r="AM42" s="22"/>
      <c r="AN42" s="22"/>
      <c r="BD42" s="89"/>
    </row>
    <row r="43" spans="1:60" s="23" customFormat="1" x14ac:dyDescent="0.25">
      <c r="B43" s="23" t="s">
        <v>88</v>
      </c>
      <c r="C43" s="23">
        <f>'1000 тонн угольного эквивалента'!D10+'1000 тонн угольного эквивалента'!S10+'1000 тонн угольного эквивалента'!E10+'1000 тонн угольного эквивалента'!J10</f>
        <v>1283</v>
      </c>
      <c r="D43" s="23">
        <f>'1000 тонн угольного эквивалента'!D6+'1000 тонн угольного эквивалента'!E6</f>
        <v>767</v>
      </c>
      <c r="AI43" s="22"/>
      <c r="AJ43" s="22"/>
      <c r="AK43" s="22"/>
      <c r="AL43" s="22"/>
      <c r="AM43" s="22"/>
      <c r="AN43" s="22"/>
      <c r="BD43" s="89"/>
    </row>
    <row r="44" spans="1:60" s="23" customFormat="1" x14ac:dyDescent="0.25">
      <c r="B44" s="23" t="s">
        <v>146</v>
      </c>
      <c r="C44" s="23">
        <f>-('1000 тонн угольного эквивалента'!U10)</f>
        <v>203</v>
      </c>
      <c r="AI44" s="22"/>
      <c r="AJ44" s="22"/>
      <c r="AK44" s="22"/>
      <c r="AL44" s="22"/>
      <c r="AM44" s="22"/>
      <c r="AN44" s="22"/>
      <c r="BD44" s="89"/>
      <c r="BE44" s="89"/>
      <c r="BF44" s="89"/>
      <c r="BG44" s="89"/>
      <c r="BH44" s="89"/>
    </row>
    <row r="45" spans="1:60" s="23" customFormat="1" x14ac:dyDescent="0.25"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BD45" s="89"/>
      <c r="BE45" s="89"/>
      <c r="BF45" s="89"/>
      <c r="BG45" s="89"/>
      <c r="BH45" s="89"/>
    </row>
    <row r="46" spans="1:60" s="22" customFormat="1" x14ac:dyDescent="0.25">
      <c r="B46" s="23"/>
      <c r="C46" s="23"/>
      <c r="D46" s="23"/>
      <c r="E46" s="23"/>
      <c r="F46" s="23"/>
      <c r="BD46" s="89"/>
      <c r="BE46" s="89"/>
      <c r="BF46" s="89"/>
      <c r="BG46" s="89"/>
      <c r="BH46" s="89"/>
    </row>
    <row r="47" spans="1:60" s="22" customFormat="1" x14ac:dyDescent="0.25"/>
    <row r="48" spans="1:60" s="22" customFormat="1" x14ac:dyDescent="0.25"/>
    <row r="49" spans="1:11" s="22" customFormat="1" x14ac:dyDescent="0.25"/>
    <row r="50" spans="1:1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</row>
  </sheetData>
  <customSheetViews>
    <customSheetView guid="{04694D1E-5778-46D8-A05C-569D214E3AF1}" scale="55">
      <selection activeCell="AW33" sqref="AW33"/>
      <pageMargins left="0.66" right="0.46" top="0.56999999999999995" bottom="0.28999999999999998" header="0.49" footer="0.3"/>
      <pageSetup paperSize="9" orientation="portrait" horizontalDpi="1200" verticalDpi="1200" r:id="rId1"/>
    </customSheetView>
  </customSheetViews>
  <mergeCells count="49">
    <mergeCell ref="BJ16:BK19"/>
    <mergeCell ref="BF16:BG19"/>
    <mergeCell ref="BI25:BL27"/>
    <mergeCell ref="A31:E33"/>
    <mergeCell ref="F31:I33"/>
    <mergeCell ref="BE25:BH27"/>
    <mergeCell ref="O12:R12"/>
    <mergeCell ref="L10:M11"/>
    <mergeCell ref="P10:Q11"/>
    <mergeCell ref="K12:N12"/>
    <mergeCell ref="L31:L32"/>
    <mergeCell ref="M31:R32"/>
    <mergeCell ref="U40:AE40"/>
    <mergeCell ref="AI7:AL7"/>
    <mergeCell ref="AI13:AL14"/>
    <mergeCell ref="AM13:AR13"/>
    <mergeCell ref="U37:AE37"/>
    <mergeCell ref="U38:AE38"/>
    <mergeCell ref="U39:AE39"/>
    <mergeCell ref="AU9:AW10"/>
    <mergeCell ref="AV6:AY6"/>
    <mergeCell ref="AY4:AY5"/>
    <mergeCell ref="AV4:AW5"/>
    <mergeCell ref="J8:S8"/>
    <mergeCell ref="AU7:AW7"/>
    <mergeCell ref="AX4:AX5"/>
    <mergeCell ref="T1:AS3"/>
    <mergeCell ref="AT1:BC3"/>
    <mergeCell ref="BD1:BL3"/>
    <mergeCell ref="BC5:BC10"/>
    <mergeCell ref="BA9:BA10"/>
    <mergeCell ref="AX9:AX10"/>
    <mergeCell ref="AZ9:AZ10"/>
    <mergeCell ref="AY9:AY10"/>
    <mergeCell ref="A1:I3"/>
    <mergeCell ref="J1:S3"/>
    <mergeCell ref="K5:N7"/>
    <mergeCell ref="G9:H10"/>
    <mergeCell ref="B4:C4"/>
    <mergeCell ref="E4:F4"/>
    <mergeCell ref="H4:I4"/>
    <mergeCell ref="B5:C5"/>
    <mergeCell ref="E5:F5"/>
    <mergeCell ref="D4:D5"/>
    <mergeCell ref="G4:G5"/>
    <mergeCell ref="H5:I5"/>
    <mergeCell ref="L4:M4"/>
    <mergeCell ref="P4:Q4"/>
    <mergeCell ref="O5:R6"/>
  </mergeCells>
  <conditionalFormatting sqref="AU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{5CA68FDB-49BB-4267-8860-4C17E046C0A9}</x14:id>
        </ext>
      </extLst>
    </cfRule>
  </conditionalFormatting>
  <pageMargins left="0.66" right="0.46" top="0.56999999999999995" bottom="0.28999999999999998" header="0.49" footer="0.3"/>
  <pageSetup paperSize="9" orientation="portrait" horizontalDpi="1200" verticalDpi="120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CA68FDB-49BB-4267-8860-4C17E046C0A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AU9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1:Y57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6" activeCellId="3" sqref="F6 H6 G6 I6"/>
    </sheetView>
  </sheetViews>
  <sheetFormatPr defaultRowHeight="14.4" x14ac:dyDescent="0.3"/>
  <cols>
    <col min="1" max="1" width="35.33203125" customWidth="1"/>
    <col min="2" max="2" width="11.33203125" customWidth="1"/>
    <col min="3" max="3" width="10.77734375" customWidth="1"/>
    <col min="4" max="4" width="10.33203125" customWidth="1"/>
    <col min="5" max="5" width="10.77734375" customWidth="1"/>
    <col min="6" max="6" width="10.6640625" customWidth="1"/>
    <col min="7" max="7" width="10.44140625" customWidth="1"/>
    <col min="8" max="8" width="10.77734375" customWidth="1"/>
    <col min="9" max="9" width="11.109375" customWidth="1"/>
    <col min="10" max="10" width="10.77734375" customWidth="1"/>
    <col min="11" max="11" width="11.109375" customWidth="1"/>
    <col min="12" max="12" width="10.44140625" customWidth="1"/>
    <col min="13" max="13" width="11.109375" customWidth="1"/>
    <col min="14" max="14" width="11.33203125" customWidth="1"/>
    <col min="15" max="15" width="11.5546875" customWidth="1"/>
    <col min="16" max="16" width="10.77734375" customWidth="1"/>
    <col min="17" max="18" width="11" customWidth="1"/>
    <col min="19" max="19" width="11.5546875" customWidth="1"/>
    <col min="20" max="20" width="11" customWidth="1"/>
    <col min="21" max="21" width="10.33203125" customWidth="1"/>
    <col min="22" max="22" width="11.33203125" customWidth="1"/>
    <col min="23" max="23" width="11.5546875" customWidth="1"/>
    <col min="24" max="24" width="12.77734375" customWidth="1"/>
  </cols>
  <sheetData>
    <row r="1" spans="1:24" x14ac:dyDescent="0.3"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4" x14ac:dyDescent="0.3">
      <c r="A2" s="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4" ht="41.4" customHeight="1" thickBot="1" x14ac:dyDescent="0.35">
      <c r="A3" s="165" t="s">
        <v>140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</row>
    <row r="4" spans="1:24" ht="69" x14ac:dyDescent="0.3">
      <c r="A4" s="59" t="s">
        <v>0</v>
      </c>
      <c r="B4" s="60" t="s">
        <v>1</v>
      </c>
      <c r="C4" s="61" t="s">
        <v>2</v>
      </c>
      <c r="D4" s="62" t="s">
        <v>3</v>
      </c>
      <c r="E4" s="62" t="s">
        <v>4</v>
      </c>
      <c r="F4" s="62" t="s">
        <v>5</v>
      </c>
      <c r="G4" s="62" t="s">
        <v>6</v>
      </c>
      <c r="H4" s="61" t="s">
        <v>7</v>
      </c>
      <c r="I4" s="61" t="s">
        <v>8</v>
      </c>
      <c r="J4" s="62" t="s">
        <v>9</v>
      </c>
      <c r="K4" s="62" t="s">
        <v>10</v>
      </c>
      <c r="L4" s="61" t="s">
        <v>11</v>
      </c>
      <c r="M4" s="61" t="s">
        <v>12</v>
      </c>
      <c r="N4" s="61" t="s">
        <v>13</v>
      </c>
      <c r="O4" s="61" t="s">
        <v>14</v>
      </c>
      <c r="P4" s="61" t="s">
        <v>15</v>
      </c>
      <c r="Q4" s="61" t="s">
        <v>16</v>
      </c>
      <c r="R4" s="61" t="s">
        <v>17</v>
      </c>
      <c r="S4" s="62" t="s">
        <v>18</v>
      </c>
      <c r="T4" s="61" t="s">
        <v>127</v>
      </c>
      <c r="U4" s="62" t="s">
        <v>19</v>
      </c>
      <c r="V4" s="61" t="s">
        <v>20</v>
      </c>
      <c r="W4" s="61" t="s">
        <v>111</v>
      </c>
    </row>
    <row r="5" spans="1:24" ht="15" thickBot="1" x14ac:dyDescent="0.35">
      <c r="A5" s="63">
        <v>2</v>
      </c>
      <c r="B5" s="64">
        <v>3</v>
      </c>
      <c r="C5" s="65">
        <v>4</v>
      </c>
      <c r="D5" s="65">
        <v>5</v>
      </c>
      <c r="E5" s="65">
        <v>6</v>
      </c>
      <c r="F5" s="65">
        <v>7</v>
      </c>
      <c r="G5" s="65">
        <v>8</v>
      </c>
      <c r="H5" s="65">
        <v>9</v>
      </c>
      <c r="I5" s="65">
        <v>10</v>
      </c>
      <c r="J5" s="65">
        <v>11</v>
      </c>
      <c r="K5" s="65">
        <v>12</v>
      </c>
      <c r="L5" s="65">
        <v>13</v>
      </c>
      <c r="M5" s="65">
        <v>15</v>
      </c>
      <c r="N5" s="65">
        <v>16</v>
      </c>
      <c r="O5" s="65">
        <v>17</v>
      </c>
      <c r="P5" s="65">
        <v>18</v>
      </c>
      <c r="Q5" s="65">
        <v>19</v>
      </c>
      <c r="R5" s="65">
        <v>20</v>
      </c>
      <c r="S5" s="65">
        <v>21</v>
      </c>
      <c r="T5" s="65">
        <v>22</v>
      </c>
      <c r="U5" s="65">
        <v>23</v>
      </c>
      <c r="V5" s="65">
        <v>24</v>
      </c>
      <c r="W5" s="65">
        <v>25</v>
      </c>
    </row>
    <row r="6" spans="1:24" ht="28.2" thickBot="1" x14ac:dyDescent="0.35">
      <c r="A6" s="66" t="s">
        <v>21</v>
      </c>
      <c r="B6" s="55">
        <v>2417</v>
      </c>
      <c r="C6" s="55">
        <v>360</v>
      </c>
      <c r="D6" s="55"/>
      <c r="E6" s="55">
        <v>767</v>
      </c>
      <c r="F6" s="55">
        <v>1781</v>
      </c>
      <c r="G6" s="55">
        <v>16</v>
      </c>
      <c r="H6" s="55">
        <v>805</v>
      </c>
      <c r="I6" s="55">
        <v>28</v>
      </c>
      <c r="J6" s="55" t="s">
        <v>22</v>
      </c>
      <c r="K6" s="55" t="s">
        <v>22</v>
      </c>
      <c r="L6" s="55" t="s">
        <v>22</v>
      </c>
      <c r="M6" s="55" t="s">
        <v>22</v>
      </c>
      <c r="N6" s="55" t="s">
        <v>22</v>
      </c>
      <c r="O6" s="55" t="s">
        <v>22</v>
      </c>
      <c r="P6" s="55" t="s">
        <v>22</v>
      </c>
      <c r="Q6" s="55" t="s">
        <v>22</v>
      </c>
      <c r="R6" s="55" t="s">
        <v>22</v>
      </c>
      <c r="S6" s="55" t="s">
        <v>22</v>
      </c>
      <c r="T6" s="55" t="s">
        <v>22</v>
      </c>
      <c r="U6" s="55">
        <v>85</v>
      </c>
      <c r="V6" s="55">
        <v>2</v>
      </c>
      <c r="W6" s="17">
        <v>6261</v>
      </c>
      <c r="X6" s="19"/>
    </row>
    <row r="7" spans="1:24" ht="15" thickBot="1" x14ac:dyDescent="0.35">
      <c r="A7" s="67" t="s">
        <v>23</v>
      </c>
      <c r="B7" s="55">
        <v>25737</v>
      </c>
      <c r="C7" s="55">
        <v>23300</v>
      </c>
      <c r="D7" s="55">
        <v>3385</v>
      </c>
      <c r="E7" s="55"/>
      <c r="F7" s="55"/>
      <c r="G7" s="55"/>
      <c r="H7" s="55"/>
      <c r="I7" s="55"/>
      <c r="J7" s="55"/>
      <c r="K7" s="55">
        <v>6</v>
      </c>
      <c r="L7" s="55"/>
      <c r="M7" s="55"/>
      <c r="N7" s="55">
        <v>141</v>
      </c>
      <c r="O7" s="55" t="s">
        <v>22</v>
      </c>
      <c r="P7" s="55">
        <v>34</v>
      </c>
      <c r="Q7" s="55"/>
      <c r="R7" s="55"/>
      <c r="S7" s="55">
        <v>47</v>
      </c>
      <c r="T7" s="55">
        <v>25</v>
      </c>
      <c r="U7" s="55">
        <v>4</v>
      </c>
      <c r="V7" s="55" t="s">
        <v>22</v>
      </c>
      <c r="W7" s="17">
        <v>52679</v>
      </c>
      <c r="X7" s="19"/>
    </row>
    <row r="8" spans="1:24" ht="15" thickBot="1" x14ac:dyDescent="0.35">
      <c r="A8" s="67" t="s">
        <v>24</v>
      </c>
      <c r="B8" s="55">
        <v>2358</v>
      </c>
      <c r="C8" s="55"/>
      <c r="D8" s="55">
        <v>2734</v>
      </c>
      <c r="E8" s="55"/>
      <c r="F8" s="55"/>
      <c r="G8" s="55"/>
      <c r="H8" s="55">
        <v>226</v>
      </c>
      <c r="I8" s="55"/>
      <c r="J8" s="55">
        <v>60</v>
      </c>
      <c r="K8" s="55">
        <v>2476</v>
      </c>
      <c r="L8" s="55">
        <v>4617</v>
      </c>
      <c r="M8" s="55">
        <v>5103</v>
      </c>
      <c r="N8" s="55">
        <v>539</v>
      </c>
      <c r="O8" s="55" t="s">
        <v>22</v>
      </c>
      <c r="P8" s="55">
        <v>437</v>
      </c>
      <c r="Q8" s="55">
        <v>7</v>
      </c>
      <c r="R8" s="55">
        <v>7</v>
      </c>
      <c r="S8" s="55"/>
      <c r="T8" s="55">
        <v>1589</v>
      </c>
      <c r="U8" s="55">
        <v>292</v>
      </c>
      <c r="V8" s="55" t="s">
        <v>22</v>
      </c>
      <c r="W8" s="17">
        <v>20445</v>
      </c>
      <c r="X8" s="19"/>
    </row>
    <row r="9" spans="1:24" ht="15" thickBot="1" x14ac:dyDescent="0.35">
      <c r="A9" s="67" t="s">
        <v>25</v>
      </c>
      <c r="B9" s="55">
        <v>-233</v>
      </c>
      <c r="C9" s="55">
        <v>-7</v>
      </c>
      <c r="D9" s="55">
        <v>-19</v>
      </c>
      <c r="E9" s="55">
        <v>-69</v>
      </c>
      <c r="F9" s="55"/>
      <c r="G9" s="55"/>
      <c r="H9" s="55"/>
      <c r="I9" s="55"/>
      <c r="J9" s="55">
        <v>-38</v>
      </c>
      <c r="K9" s="55">
        <v>4</v>
      </c>
      <c r="L9" s="55">
        <v>-145</v>
      </c>
      <c r="M9" s="55">
        <v>10</v>
      </c>
      <c r="N9" s="55">
        <v>-3</v>
      </c>
      <c r="O9" s="55" t="s">
        <v>22</v>
      </c>
      <c r="P9" s="55">
        <v>18</v>
      </c>
      <c r="Q9" s="55">
        <v>-10</v>
      </c>
      <c r="R9" s="55">
        <v>3</v>
      </c>
      <c r="S9" s="55">
        <v>4</v>
      </c>
      <c r="T9" s="55"/>
      <c r="U9" s="55" t="s">
        <v>22</v>
      </c>
      <c r="V9" s="55" t="s">
        <v>22</v>
      </c>
      <c r="W9" s="17">
        <v>-485</v>
      </c>
      <c r="X9" s="19"/>
    </row>
    <row r="10" spans="1:24" ht="28.2" thickBot="1" x14ac:dyDescent="0.35">
      <c r="A10" s="68" t="s">
        <v>26</v>
      </c>
      <c r="B10" s="15">
        <v>25563</v>
      </c>
      <c r="C10" s="16">
        <v>23653</v>
      </c>
      <c r="D10" s="16">
        <v>632</v>
      </c>
      <c r="E10" s="16">
        <v>698</v>
      </c>
      <c r="F10" s="16">
        <v>1781</v>
      </c>
      <c r="G10" s="16">
        <v>16</v>
      </c>
      <c r="H10" s="16">
        <v>579</v>
      </c>
      <c r="I10" s="16">
        <v>28</v>
      </c>
      <c r="J10" s="16">
        <v>-98</v>
      </c>
      <c r="K10" s="16">
        <v>-2466</v>
      </c>
      <c r="L10" s="16">
        <v>-4762</v>
      </c>
      <c r="M10" s="16">
        <v>-5093</v>
      </c>
      <c r="N10" s="16">
        <v>-401</v>
      </c>
      <c r="O10" s="16" t="s">
        <v>22</v>
      </c>
      <c r="P10" s="16">
        <v>-385</v>
      </c>
      <c r="Q10" s="16">
        <v>-17</v>
      </c>
      <c r="R10" s="16">
        <v>-4</v>
      </c>
      <c r="S10" s="16">
        <v>51</v>
      </c>
      <c r="T10" s="16">
        <v>-1564</v>
      </c>
      <c r="U10" s="16">
        <v>-203</v>
      </c>
      <c r="V10" s="16">
        <v>2</v>
      </c>
      <c r="W10" s="17">
        <v>38010</v>
      </c>
      <c r="X10" s="19"/>
    </row>
    <row r="11" spans="1:24" ht="15" thickBot="1" x14ac:dyDescent="0.35">
      <c r="A11" s="69" t="s">
        <v>27</v>
      </c>
      <c r="B11" s="3">
        <v>-25202</v>
      </c>
      <c r="C11" s="4">
        <v>-17217</v>
      </c>
      <c r="D11" s="4">
        <v>-2</v>
      </c>
      <c r="E11" s="4">
        <v>-620</v>
      </c>
      <c r="F11" s="4">
        <v>-937</v>
      </c>
      <c r="G11" s="4">
        <v>-14</v>
      </c>
      <c r="H11" s="4">
        <v>-445</v>
      </c>
      <c r="I11" s="4">
        <v>-26</v>
      </c>
      <c r="J11" s="4">
        <v>449</v>
      </c>
      <c r="K11" s="4">
        <v>4321</v>
      </c>
      <c r="L11" s="4">
        <v>9116</v>
      </c>
      <c r="M11" s="4">
        <v>5382</v>
      </c>
      <c r="N11" s="4">
        <v>612</v>
      </c>
      <c r="O11" s="4">
        <v>841</v>
      </c>
      <c r="P11" s="4">
        <v>681</v>
      </c>
      <c r="Q11" s="4">
        <v>21</v>
      </c>
      <c r="R11" s="4">
        <v>47</v>
      </c>
      <c r="S11" s="4"/>
      <c r="T11" s="4">
        <v>4086</v>
      </c>
      <c r="U11" s="4">
        <v>4617</v>
      </c>
      <c r="V11" s="4">
        <v>8474</v>
      </c>
      <c r="W11" s="17">
        <v>-5816</v>
      </c>
      <c r="X11" s="19"/>
    </row>
    <row r="12" spans="1:24" ht="28.2" thickBot="1" x14ac:dyDescent="0.35">
      <c r="A12" s="70" t="s">
        <v>28</v>
      </c>
      <c r="B12" s="5">
        <v>-1</v>
      </c>
      <c r="C12" s="6">
        <v>-17121</v>
      </c>
      <c r="D12" s="6">
        <v>-2</v>
      </c>
      <c r="E12" s="6">
        <v>-111</v>
      </c>
      <c r="F12" s="6">
        <v>-343</v>
      </c>
      <c r="G12" s="6">
        <v>-14</v>
      </c>
      <c r="H12" s="6">
        <v>-1020</v>
      </c>
      <c r="I12" s="6">
        <v>-26</v>
      </c>
      <c r="J12" s="6">
        <v>-36</v>
      </c>
      <c r="K12" s="6"/>
      <c r="L12" s="6">
        <v>-2</v>
      </c>
      <c r="M12" s="6">
        <v>-110</v>
      </c>
      <c r="N12" s="6"/>
      <c r="O12" s="6">
        <v>-91</v>
      </c>
      <c r="P12" s="6"/>
      <c r="Q12" s="6"/>
      <c r="R12" s="6">
        <v>-5</v>
      </c>
      <c r="S12" s="6"/>
      <c r="T12" s="6">
        <v>-1</v>
      </c>
      <c r="U12" s="6">
        <v>4890</v>
      </c>
      <c r="V12" s="6">
        <v>8474</v>
      </c>
      <c r="W12" s="17">
        <v>-5519</v>
      </c>
      <c r="X12" s="19"/>
    </row>
    <row r="13" spans="1:24" ht="31.8" customHeight="1" thickBot="1" x14ac:dyDescent="0.35">
      <c r="A13" s="71" t="s">
        <v>29</v>
      </c>
      <c r="B13" s="56"/>
      <c r="C13" s="14">
        <v>-4612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56">
        <v>2075</v>
      </c>
      <c r="V13" s="56">
        <v>23</v>
      </c>
      <c r="W13" s="17">
        <v>-2514</v>
      </c>
      <c r="X13" s="19"/>
    </row>
    <row r="14" spans="1:24" ht="15" thickBot="1" x14ac:dyDescent="0.35">
      <c r="A14" s="71" t="s">
        <v>30</v>
      </c>
      <c r="B14" s="56"/>
      <c r="C14" s="14">
        <v>-8087</v>
      </c>
      <c r="D14" s="14"/>
      <c r="E14" s="14">
        <v>-15</v>
      </c>
      <c r="F14" s="14">
        <v>-4</v>
      </c>
      <c r="G14" s="14"/>
      <c r="H14" s="14">
        <v>-113</v>
      </c>
      <c r="I14" s="14"/>
      <c r="J14" s="14">
        <v>-19</v>
      </c>
      <c r="K14" s="14"/>
      <c r="L14" s="14"/>
      <c r="M14" s="14">
        <v>-60</v>
      </c>
      <c r="N14" s="14"/>
      <c r="O14" s="14">
        <v>0</v>
      </c>
      <c r="P14" s="14"/>
      <c r="Q14" s="14"/>
      <c r="R14" s="14"/>
      <c r="S14" s="14"/>
      <c r="T14" s="14"/>
      <c r="U14" s="56">
        <v>2303</v>
      </c>
      <c r="V14" s="56">
        <v>4108</v>
      </c>
      <c r="W14" s="17">
        <v>-1887</v>
      </c>
      <c r="X14" s="19"/>
    </row>
    <row r="15" spans="1:24" ht="69.599999999999994" thickBot="1" x14ac:dyDescent="0.35">
      <c r="A15" s="71" t="s">
        <v>31</v>
      </c>
      <c r="B15" s="56"/>
      <c r="C15" s="14">
        <v>-1777</v>
      </c>
      <c r="D15" s="14"/>
      <c r="E15" s="14">
        <v>-21</v>
      </c>
      <c r="F15" s="14">
        <v>0</v>
      </c>
      <c r="G15" s="14">
        <v>-13</v>
      </c>
      <c r="H15" s="14">
        <v>-303</v>
      </c>
      <c r="I15" s="14">
        <v>-23</v>
      </c>
      <c r="J15" s="14">
        <v>0</v>
      </c>
      <c r="K15" s="14"/>
      <c r="L15" s="14"/>
      <c r="M15" s="14">
        <v>-16</v>
      </c>
      <c r="N15" s="14"/>
      <c r="O15" s="14">
        <v>-33</v>
      </c>
      <c r="P15" s="14"/>
      <c r="Q15" s="14"/>
      <c r="R15" s="14"/>
      <c r="S15" s="14"/>
      <c r="T15" s="14">
        <v>-1</v>
      </c>
      <c r="U15" s="56">
        <v>488</v>
      </c>
      <c r="V15" s="56">
        <v>1186</v>
      </c>
      <c r="W15" s="17">
        <v>-513</v>
      </c>
      <c r="X15" s="19"/>
    </row>
    <row r="16" spans="1:24" ht="28.2" thickBot="1" x14ac:dyDescent="0.35">
      <c r="A16" s="71" t="s">
        <v>32</v>
      </c>
      <c r="B16" s="56"/>
      <c r="C16" s="14">
        <v>-1387</v>
      </c>
      <c r="D16" s="14"/>
      <c r="E16" s="14">
        <v>-17</v>
      </c>
      <c r="F16" s="14">
        <v>-290</v>
      </c>
      <c r="G16" s="14"/>
      <c r="H16" s="14">
        <v>-319</v>
      </c>
      <c r="I16" s="14"/>
      <c r="J16" s="14">
        <v>-7</v>
      </c>
      <c r="K16" s="14"/>
      <c r="L16" s="14"/>
      <c r="M16" s="14">
        <v>-1</v>
      </c>
      <c r="N16" s="14"/>
      <c r="O16" s="14"/>
      <c r="P16" s="14"/>
      <c r="Q16" s="14"/>
      <c r="R16" s="14"/>
      <c r="S16" s="14"/>
      <c r="T16" s="14"/>
      <c r="U16" s="14" t="s">
        <v>22</v>
      </c>
      <c r="V16" s="14">
        <v>1717</v>
      </c>
      <c r="W16" s="17">
        <v>-304</v>
      </c>
      <c r="X16" s="19"/>
    </row>
    <row r="17" spans="1:24" ht="18" customHeight="1" thickBot="1" x14ac:dyDescent="0.35">
      <c r="A17" s="71" t="s">
        <v>33</v>
      </c>
      <c r="B17" s="56">
        <v>-1</v>
      </c>
      <c r="C17" s="14">
        <v>-1215</v>
      </c>
      <c r="D17" s="14">
        <v>-2</v>
      </c>
      <c r="E17" s="14">
        <v>-58</v>
      </c>
      <c r="F17" s="14">
        <v>-49</v>
      </c>
      <c r="G17" s="14"/>
      <c r="H17" s="14">
        <v>-285</v>
      </c>
      <c r="I17" s="14">
        <v>-3</v>
      </c>
      <c r="J17" s="14">
        <v>-10</v>
      </c>
      <c r="K17" s="14"/>
      <c r="L17" s="14">
        <v>-2</v>
      </c>
      <c r="M17" s="14">
        <v>-33</v>
      </c>
      <c r="N17" s="14"/>
      <c r="O17" s="14">
        <v>-58</v>
      </c>
      <c r="P17" s="14"/>
      <c r="Q17" s="14"/>
      <c r="R17" s="14">
        <v>-5</v>
      </c>
      <c r="S17" s="14"/>
      <c r="T17" s="14"/>
      <c r="U17" s="14" t="s">
        <v>22</v>
      </c>
      <c r="V17" s="14">
        <v>1440</v>
      </c>
      <c r="W17" s="17">
        <v>-281</v>
      </c>
      <c r="X17" s="19"/>
    </row>
    <row r="18" spans="1:24" ht="28.2" thickBot="1" x14ac:dyDescent="0.35">
      <c r="A18" s="71" t="s">
        <v>34</v>
      </c>
      <c r="B18" s="56"/>
      <c r="C18" s="14">
        <v>-43</v>
      </c>
      <c r="D18" s="14"/>
      <c r="E18" s="14"/>
      <c r="F18" s="14"/>
      <c r="G18" s="14">
        <v>-1</v>
      </c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>
        <v>24</v>
      </c>
      <c r="V18" s="14" t="s">
        <v>22</v>
      </c>
      <c r="W18" s="17">
        <v>-20</v>
      </c>
      <c r="X18" s="19"/>
    </row>
    <row r="19" spans="1:24" ht="28.2" thickBot="1" x14ac:dyDescent="0.35">
      <c r="A19" s="70" t="s">
        <v>35</v>
      </c>
      <c r="B19" s="5" t="s">
        <v>22</v>
      </c>
      <c r="C19" s="5" t="s">
        <v>22</v>
      </c>
      <c r="D19" s="5" t="s">
        <v>22</v>
      </c>
      <c r="E19" s="5" t="s">
        <v>22</v>
      </c>
      <c r="F19" s="5" t="s">
        <v>22</v>
      </c>
      <c r="G19" s="5" t="s">
        <v>22</v>
      </c>
      <c r="H19" s="5" t="s">
        <v>22</v>
      </c>
      <c r="I19" s="5" t="s">
        <v>22</v>
      </c>
      <c r="J19" s="5" t="s">
        <v>22</v>
      </c>
      <c r="K19" s="5" t="s">
        <v>22</v>
      </c>
      <c r="L19" s="5" t="s">
        <v>22</v>
      </c>
      <c r="M19" s="5" t="s">
        <v>22</v>
      </c>
      <c r="N19" s="5" t="s">
        <v>22</v>
      </c>
      <c r="O19" s="5" t="s">
        <v>22</v>
      </c>
      <c r="P19" s="5" t="s">
        <v>22</v>
      </c>
      <c r="Q19" s="5" t="s">
        <v>22</v>
      </c>
      <c r="R19" s="5" t="s">
        <v>22</v>
      </c>
      <c r="S19" s="5" t="s">
        <v>22</v>
      </c>
      <c r="T19" s="5" t="s">
        <v>22</v>
      </c>
      <c r="U19" s="5">
        <v>-273</v>
      </c>
      <c r="V19" s="5" t="s">
        <v>22</v>
      </c>
      <c r="W19" s="17">
        <v>-273</v>
      </c>
      <c r="X19" s="19"/>
    </row>
    <row r="20" spans="1:24" ht="15" thickBot="1" x14ac:dyDescent="0.35">
      <c r="A20" s="70" t="s">
        <v>36</v>
      </c>
      <c r="B20" s="5">
        <v>-25201</v>
      </c>
      <c r="C20" s="6">
        <v>-96</v>
      </c>
      <c r="D20" s="6"/>
      <c r="E20" s="6">
        <v>-509</v>
      </c>
      <c r="F20" s="6">
        <v>-594</v>
      </c>
      <c r="G20" s="6"/>
      <c r="H20" s="6">
        <v>575</v>
      </c>
      <c r="I20" s="6"/>
      <c r="J20" s="6">
        <v>485</v>
      </c>
      <c r="K20" s="6">
        <v>4321</v>
      </c>
      <c r="L20" s="6">
        <v>9118</v>
      </c>
      <c r="M20" s="6">
        <v>5492</v>
      </c>
      <c r="N20" s="6">
        <v>612</v>
      </c>
      <c r="O20" s="6">
        <v>932</v>
      </c>
      <c r="P20" s="6">
        <v>681</v>
      </c>
      <c r="Q20" s="6">
        <v>21</v>
      </c>
      <c r="R20" s="6">
        <v>52</v>
      </c>
      <c r="S20" s="6"/>
      <c r="T20" s="6">
        <v>4087</v>
      </c>
      <c r="U20" s="5" t="s">
        <v>22</v>
      </c>
      <c r="V20" s="5" t="s">
        <v>22</v>
      </c>
      <c r="W20" s="17">
        <v>-24</v>
      </c>
      <c r="X20" s="19"/>
    </row>
    <row r="21" spans="1:24" ht="15" thickBot="1" x14ac:dyDescent="0.35">
      <c r="A21" s="71" t="s">
        <v>37</v>
      </c>
      <c r="B21" s="56">
        <v>-25201</v>
      </c>
      <c r="C21" s="56" t="s">
        <v>22</v>
      </c>
      <c r="D21" s="56" t="s">
        <v>22</v>
      </c>
      <c r="E21" s="56" t="s">
        <v>22</v>
      </c>
      <c r="F21" s="56" t="s">
        <v>22</v>
      </c>
      <c r="G21" s="56" t="s">
        <v>22</v>
      </c>
      <c r="H21" s="56">
        <v>0</v>
      </c>
      <c r="I21" s="56" t="s">
        <v>22</v>
      </c>
      <c r="J21" s="56" t="s">
        <v>22</v>
      </c>
      <c r="K21" s="56">
        <v>4455</v>
      </c>
      <c r="L21" s="56">
        <v>9099</v>
      </c>
      <c r="M21" s="56">
        <v>5492</v>
      </c>
      <c r="N21" s="56">
        <v>262</v>
      </c>
      <c r="O21" s="56">
        <v>932</v>
      </c>
      <c r="P21" s="56">
        <v>681</v>
      </c>
      <c r="Q21" s="56">
        <v>21</v>
      </c>
      <c r="R21" s="56">
        <v>52</v>
      </c>
      <c r="S21" s="56" t="s">
        <v>22</v>
      </c>
      <c r="T21" s="56">
        <v>4207</v>
      </c>
      <c r="U21" s="56" t="s">
        <v>22</v>
      </c>
      <c r="V21" s="56" t="s">
        <v>22</v>
      </c>
      <c r="W21" s="17">
        <v>0</v>
      </c>
      <c r="X21" s="19"/>
    </row>
    <row r="22" spans="1:24" ht="28.2" thickBot="1" x14ac:dyDescent="0.35">
      <c r="A22" s="71" t="s">
        <v>38</v>
      </c>
      <c r="B22" s="56" t="s">
        <v>22</v>
      </c>
      <c r="C22" s="56" t="s">
        <v>22</v>
      </c>
      <c r="D22" s="56" t="s">
        <v>22</v>
      </c>
      <c r="E22" s="56">
        <v>-509</v>
      </c>
      <c r="F22" s="56" t="s">
        <v>22</v>
      </c>
      <c r="G22" s="56" t="s">
        <v>22</v>
      </c>
      <c r="H22" s="56" t="s">
        <v>22</v>
      </c>
      <c r="I22" s="56" t="s">
        <v>22</v>
      </c>
      <c r="J22" s="56">
        <v>485</v>
      </c>
      <c r="K22" s="56" t="s">
        <v>22</v>
      </c>
      <c r="L22" s="56" t="s">
        <v>22</v>
      </c>
      <c r="M22" s="56" t="s">
        <v>22</v>
      </c>
      <c r="N22" s="56" t="s">
        <v>22</v>
      </c>
      <c r="O22" s="56" t="s">
        <v>22</v>
      </c>
      <c r="P22" s="56" t="s">
        <v>22</v>
      </c>
      <c r="Q22" s="56" t="s">
        <v>22</v>
      </c>
      <c r="R22" s="56" t="s">
        <v>22</v>
      </c>
      <c r="S22" s="56" t="s">
        <v>22</v>
      </c>
      <c r="T22" s="56" t="s">
        <v>22</v>
      </c>
      <c r="U22" s="56" t="s">
        <v>22</v>
      </c>
      <c r="V22" s="56" t="s">
        <v>22</v>
      </c>
      <c r="W22" s="17">
        <v>-24</v>
      </c>
      <c r="X22" s="19"/>
    </row>
    <row r="23" spans="1:24" ht="15" thickBot="1" x14ac:dyDescent="0.35">
      <c r="A23" s="71" t="s">
        <v>39</v>
      </c>
      <c r="B23" s="56" t="s">
        <v>22</v>
      </c>
      <c r="C23" s="56" t="s">
        <v>22</v>
      </c>
      <c r="D23" s="56" t="s">
        <v>22</v>
      </c>
      <c r="E23" s="56" t="s">
        <v>22</v>
      </c>
      <c r="F23" s="56">
        <v>-594</v>
      </c>
      <c r="G23" s="56" t="s">
        <v>22</v>
      </c>
      <c r="H23" s="56">
        <v>594</v>
      </c>
      <c r="I23" s="56" t="s">
        <v>22</v>
      </c>
      <c r="J23" s="56" t="s">
        <v>22</v>
      </c>
      <c r="K23" s="56" t="s">
        <v>22</v>
      </c>
      <c r="L23" s="56" t="s">
        <v>22</v>
      </c>
      <c r="M23" s="56" t="s">
        <v>22</v>
      </c>
      <c r="N23" s="56" t="s">
        <v>22</v>
      </c>
      <c r="O23" s="56" t="s">
        <v>22</v>
      </c>
      <c r="P23" s="56" t="s">
        <v>22</v>
      </c>
      <c r="Q23" s="56" t="s">
        <v>22</v>
      </c>
      <c r="R23" s="56" t="s">
        <v>22</v>
      </c>
      <c r="S23" s="56" t="s">
        <v>22</v>
      </c>
      <c r="T23" s="56" t="s">
        <v>22</v>
      </c>
      <c r="U23" s="56" t="s">
        <v>22</v>
      </c>
      <c r="V23" s="56" t="s">
        <v>22</v>
      </c>
      <c r="W23" s="17">
        <v>0</v>
      </c>
      <c r="X23" s="19"/>
    </row>
    <row r="24" spans="1:24" ht="28.2" thickBot="1" x14ac:dyDescent="0.35">
      <c r="A24" s="71" t="s">
        <v>40</v>
      </c>
      <c r="B24" s="56"/>
      <c r="C24" s="56">
        <v>-96</v>
      </c>
      <c r="D24" s="56"/>
      <c r="E24" s="56"/>
      <c r="F24" s="56"/>
      <c r="G24" s="56"/>
      <c r="H24" s="56">
        <v>-19</v>
      </c>
      <c r="I24" s="56"/>
      <c r="J24" s="56"/>
      <c r="K24" s="56">
        <v>-134</v>
      </c>
      <c r="L24" s="56">
        <v>19</v>
      </c>
      <c r="M24" s="56"/>
      <c r="N24" s="56">
        <v>350</v>
      </c>
      <c r="O24" s="56"/>
      <c r="P24" s="56"/>
      <c r="Q24" s="56"/>
      <c r="R24" s="56"/>
      <c r="S24" s="56"/>
      <c r="T24" s="56">
        <v>-120</v>
      </c>
      <c r="U24" s="56" t="s">
        <v>22</v>
      </c>
      <c r="V24" s="56" t="s">
        <v>22</v>
      </c>
      <c r="W24" s="17">
        <v>0</v>
      </c>
      <c r="X24" s="19"/>
    </row>
    <row r="25" spans="1:24" ht="15" thickBot="1" x14ac:dyDescent="0.35">
      <c r="A25" s="72" t="s">
        <v>41</v>
      </c>
      <c r="B25" s="7">
        <v>7</v>
      </c>
      <c r="C25" s="8">
        <v>1921</v>
      </c>
      <c r="D25" s="8">
        <v>36</v>
      </c>
      <c r="E25" s="8"/>
      <c r="F25" s="8">
        <v>4</v>
      </c>
      <c r="G25" s="8"/>
      <c r="H25" s="8"/>
      <c r="I25" s="8"/>
      <c r="J25" s="8"/>
      <c r="K25" s="8"/>
      <c r="L25" s="8">
        <v>1</v>
      </c>
      <c r="M25" s="8">
        <v>1</v>
      </c>
      <c r="N25" s="8">
        <v>2</v>
      </c>
      <c r="O25" s="8">
        <v>-140</v>
      </c>
      <c r="P25" s="8"/>
      <c r="Q25" s="8"/>
      <c r="R25" s="8">
        <v>7</v>
      </c>
      <c r="S25" s="8">
        <v>11</v>
      </c>
      <c r="T25" s="8">
        <v>2522</v>
      </c>
      <c r="U25" s="8" t="s">
        <v>22</v>
      </c>
      <c r="V25" s="8" t="s">
        <v>22</v>
      </c>
      <c r="W25" s="17">
        <v>4372</v>
      </c>
      <c r="X25" s="19"/>
    </row>
    <row r="26" spans="1:24" ht="42" thickBot="1" x14ac:dyDescent="0.35">
      <c r="A26" s="73" t="s">
        <v>42</v>
      </c>
      <c r="B26" s="57"/>
      <c r="C26" s="57">
        <v>1920</v>
      </c>
      <c r="D26" s="57">
        <v>6</v>
      </c>
      <c r="E26" s="57"/>
      <c r="F26" s="57"/>
      <c r="G26" s="57"/>
      <c r="H26" s="57"/>
      <c r="I26" s="57"/>
      <c r="J26" s="57"/>
      <c r="K26" s="57"/>
      <c r="L26" s="57"/>
      <c r="M26" s="57">
        <v>1</v>
      </c>
      <c r="N26" s="57">
        <v>2</v>
      </c>
      <c r="O26" s="57"/>
      <c r="P26" s="57"/>
      <c r="Q26" s="57"/>
      <c r="R26" s="57">
        <v>7</v>
      </c>
      <c r="S26" s="57">
        <v>6</v>
      </c>
      <c r="T26" s="57">
        <v>2505</v>
      </c>
      <c r="U26" s="57" t="s">
        <v>22</v>
      </c>
      <c r="V26" s="57" t="s">
        <v>22</v>
      </c>
      <c r="W26" s="17">
        <v>4447</v>
      </c>
      <c r="X26" s="19"/>
    </row>
    <row r="27" spans="1:24" ht="28.2" thickBot="1" x14ac:dyDescent="0.35">
      <c r="A27" s="74" t="s">
        <v>43</v>
      </c>
      <c r="B27" s="57">
        <v>7</v>
      </c>
      <c r="C27" s="57">
        <v>1</v>
      </c>
      <c r="D27" s="57">
        <v>30</v>
      </c>
      <c r="E27" s="57"/>
      <c r="F27" s="57">
        <v>4</v>
      </c>
      <c r="G27" s="57"/>
      <c r="H27" s="57"/>
      <c r="I27" s="57"/>
      <c r="J27" s="57"/>
      <c r="K27" s="57"/>
      <c r="L27" s="57">
        <v>1</v>
      </c>
      <c r="M27" s="57"/>
      <c r="N27" s="57"/>
      <c r="O27" s="57"/>
      <c r="P27" s="57"/>
      <c r="Q27" s="57"/>
      <c r="R27" s="57"/>
      <c r="S27" s="57">
        <v>5</v>
      </c>
      <c r="T27" s="57">
        <v>17</v>
      </c>
      <c r="U27" s="57" t="s">
        <v>22</v>
      </c>
      <c r="V27" s="57" t="s">
        <v>22</v>
      </c>
      <c r="W27" s="17">
        <v>65</v>
      </c>
      <c r="X27" s="19"/>
    </row>
    <row r="28" spans="1:24" ht="28.2" thickBot="1" x14ac:dyDescent="0.35">
      <c r="A28" s="75" t="s">
        <v>44</v>
      </c>
      <c r="B28" s="57" t="s">
        <v>22</v>
      </c>
      <c r="C28" s="57" t="s">
        <v>22</v>
      </c>
      <c r="D28" s="57" t="s">
        <v>22</v>
      </c>
      <c r="E28" s="57" t="s">
        <v>22</v>
      </c>
      <c r="F28" s="57" t="s">
        <v>22</v>
      </c>
      <c r="G28" s="57" t="s">
        <v>22</v>
      </c>
      <c r="H28" s="57" t="s">
        <v>22</v>
      </c>
      <c r="I28" s="57" t="s">
        <v>22</v>
      </c>
      <c r="J28" s="57" t="s">
        <v>22</v>
      </c>
      <c r="K28" s="57" t="s">
        <v>22</v>
      </c>
      <c r="L28" s="57" t="s">
        <v>22</v>
      </c>
      <c r="M28" s="57" t="s">
        <v>22</v>
      </c>
      <c r="N28" s="57" t="s">
        <v>22</v>
      </c>
      <c r="O28" s="57">
        <v>-140</v>
      </c>
      <c r="P28" s="57" t="s">
        <v>22</v>
      </c>
      <c r="Q28" s="57" t="s">
        <v>22</v>
      </c>
      <c r="R28" s="57" t="s">
        <v>22</v>
      </c>
      <c r="S28" s="57" t="s">
        <v>22</v>
      </c>
      <c r="T28" s="57" t="s">
        <v>22</v>
      </c>
      <c r="U28" s="57" t="s">
        <v>22</v>
      </c>
      <c r="V28" s="57" t="s">
        <v>22</v>
      </c>
      <c r="W28" s="17">
        <v>-140</v>
      </c>
      <c r="X28" s="19"/>
    </row>
    <row r="29" spans="1:24" ht="15" thickBot="1" x14ac:dyDescent="0.35">
      <c r="A29" s="76" t="s">
        <v>45</v>
      </c>
      <c r="B29" s="58">
        <v>354</v>
      </c>
      <c r="C29" s="58">
        <v>49</v>
      </c>
      <c r="D29" s="58"/>
      <c r="E29" s="58">
        <v>31</v>
      </c>
      <c r="F29" s="58"/>
      <c r="G29" s="58"/>
      <c r="H29" s="58"/>
      <c r="I29" s="58"/>
      <c r="J29" s="58"/>
      <c r="K29" s="58"/>
      <c r="L29" s="58"/>
      <c r="M29" s="58"/>
      <c r="N29" s="58"/>
      <c r="O29" s="58">
        <v>9</v>
      </c>
      <c r="P29" s="58"/>
      <c r="Q29" s="58"/>
      <c r="R29" s="58"/>
      <c r="S29" s="58"/>
      <c r="T29" s="58"/>
      <c r="U29" s="58">
        <v>333</v>
      </c>
      <c r="V29" s="58">
        <v>615</v>
      </c>
      <c r="W29" s="17">
        <v>1391</v>
      </c>
      <c r="X29" s="19"/>
    </row>
    <row r="30" spans="1:24" ht="15" thickBot="1" x14ac:dyDescent="0.35">
      <c r="A30" s="77" t="s">
        <v>46</v>
      </c>
      <c r="B30" s="9"/>
      <c r="C30" s="9">
        <v>4466</v>
      </c>
      <c r="D30" s="9">
        <v>594</v>
      </c>
      <c r="E30" s="9">
        <v>47</v>
      </c>
      <c r="F30" s="9">
        <v>840</v>
      </c>
      <c r="G30" s="9">
        <v>2</v>
      </c>
      <c r="H30" s="9">
        <v>134</v>
      </c>
      <c r="I30" s="9">
        <v>2</v>
      </c>
      <c r="J30" s="9">
        <v>351</v>
      </c>
      <c r="K30" s="9">
        <v>1855</v>
      </c>
      <c r="L30" s="9">
        <v>4353</v>
      </c>
      <c r="M30" s="9">
        <v>288</v>
      </c>
      <c r="N30" s="9">
        <v>209</v>
      </c>
      <c r="O30" s="9">
        <v>972</v>
      </c>
      <c r="P30" s="9">
        <v>296</v>
      </c>
      <c r="Q30" s="9">
        <v>4</v>
      </c>
      <c r="R30" s="9">
        <v>36</v>
      </c>
      <c r="S30" s="9">
        <v>40</v>
      </c>
      <c r="T30" s="9"/>
      <c r="U30" s="9">
        <v>4081</v>
      </c>
      <c r="V30" s="9">
        <v>7861</v>
      </c>
      <c r="W30" s="17">
        <v>26431</v>
      </c>
      <c r="X30" s="19"/>
    </row>
    <row r="31" spans="1:24" ht="15" thickBot="1" x14ac:dyDescent="0.35">
      <c r="A31" s="78" t="s">
        <v>47</v>
      </c>
      <c r="B31" s="10"/>
      <c r="C31" s="11">
        <v>1525</v>
      </c>
      <c r="D31" s="11">
        <v>586</v>
      </c>
      <c r="E31" s="11">
        <v>46</v>
      </c>
      <c r="F31" s="11">
        <v>26</v>
      </c>
      <c r="G31" s="11">
        <v>2</v>
      </c>
      <c r="H31" s="11">
        <v>80</v>
      </c>
      <c r="I31" s="11">
        <v>2</v>
      </c>
      <c r="J31" s="11">
        <v>153</v>
      </c>
      <c r="K31" s="11">
        <v>5</v>
      </c>
      <c r="L31" s="11">
        <v>109</v>
      </c>
      <c r="M31" s="11">
        <v>273</v>
      </c>
      <c r="N31" s="11">
        <v>4</v>
      </c>
      <c r="O31" s="11">
        <v>972</v>
      </c>
      <c r="P31" s="11"/>
      <c r="Q31" s="11">
        <v>2</v>
      </c>
      <c r="R31" s="11">
        <v>3</v>
      </c>
      <c r="S31" s="11">
        <v>40</v>
      </c>
      <c r="T31" s="11"/>
      <c r="U31" s="11">
        <v>1990</v>
      </c>
      <c r="V31" s="11">
        <v>2944</v>
      </c>
      <c r="W31" s="17">
        <v>8762</v>
      </c>
      <c r="X31" s="19"/>
    </row>
    <row r="32" spans="1:24" ht="28.8" thickBot="1" x14ac:dyDescent="0.35">
      <c r="A32" s="79" t="s">
        <v>48</v>
      </c>
      <c r="B32" s="12"/>
      <c r="C32" s="12">
        <v>17</v>
      </c>
      <c r="D32" s="12"/>
      <c r="E32" s="12"/>
      <c r="F32" s="12"/>
      <c r="G32" s="12"/>
      <c r="H32" s="12"/>
      <c r="I32" s="12"/>
      <c r="J32" s="12"/>
      <c r="K32" s="12"/>
      <c r="L32" s="12">
        <v>25</v>
      </c>
      <c r="M32" s="12"/>
      <c r="N32" s="12">
        <v>2</v>
      </c>
      <c r="O32" s="12"/>
      <c r="P32" s="12"/>
      <c r="Q32" s="12"/>
      <c r="R32" s="12"/>
      <c r="S32" s="12"/>
      <c r="T32" s="12"/>
      <c r="U32" s="12">
        <v>65</v>
      </c>
      <c r="V32" s="12">
        <v>62</v>
      </c>
      <c r="W32" s="17">
        <v>171</v>
      </c>
      <c r="X32" s="19"/>
    </row>
    <row r="33" spans="1:24" ht="28.8" thickBot="1" x14ac:dyDescent="0.35">
      <c r="A33" s="79" t="s">
        <v>49</v>
      </c>
      <c r="B33" s="12"/>
      <c r="C33" s="13">
        <v>1499</v>
      </c>
      <c r="D33" s="13">
        <v>586</v>
      </c>
      <c r="E33" s="13">
        <v>39</v>
      </c>
      <c r="F33" s="13">
        <v>12</v>
      </c>
      <c r="G33" s="13">
        <v>2</v>
      </c>
      <c r="H33" s="13">
        <v>78</v>
      </c>
      <c r="I33" s="13">
        <v>2</v>
      </c>
      <c r="J33" s="13">
        <v>153</v>
      </c>
      <c r="K33" s="13">
        <v>2</v>
      </c>
      <c r="L33" s="13">
        <v>65</v>
      </c>
      <c r="M33" s="13">
        <v>273</v>
      </c>
      <c r="N33" s="13">
        <v>2</v>
      </c>
      <c r="O33" s="13">
        <v>972</v>
      </c>
      <c r="P33" s="13"/>
      <c r="Q33" s="13">
        <v>2</v>
      </c>
      <c r="R33" s="13">
        <v>3</v>
      </c>
      <c r="S33" s="13">
        <v>40</v>
      </c>
      <c r="T33" s="13"/>
      <c r="U33" s="13">
        <v>1807</v>
      </c>
      <c r="V33" s="13">
        <v>2801</v>
      </c>
      <c r="W33" s="17">
        <v>8338</v>
      </c>
      <c r="X33" s="19"/>
    </row>
    <row r="34" spans="1:24" ht="42.6" thickBot="1" x14ac:dyDescent="0.35">
      <c r="A34" s="80" t="s">
        <v>50</v>
      </c>
      <c r="B34" s="12"/>
      <c r="C34" s="12">
        <v>138</v>
      </c>
      <c r="D34" s="12"/>
      <c r="E34" s="12"/>
      <c r="F34" s="12">
        <v>3</v>
      </c>
      <c r="G34" s="12">
        <v>1</v>
      </c>
      <c r="H34" s="12">
        <v>2</v>
      </c>
      <c r="I34" s="12"/>
      <c r="J34" s="12">
        <v>1</v>
      </c>
      <c r="K34" s="12">
        <v>1</v>
      </c>
      <c r="L34" s="12">
        <v>15</v>
      </c>
      <c r="M34" s="12">
        <v>3</v>
      </c>
      <c r="N34" s="12"/>
      <c r="O34" s="12"/>
      <c r="P34" s="12"/>
      <c r="Q34" s="12">
        <v>2</v>
      </c>
      <c r="R34" s="12">
        <v>1</v>
      </c>
      <c r="S34" s="12"/>
      <c r="T34" s="12"/>
      <c r="U34" s="12">
        <v>208</v>
      </c>
      <c r="V34" s="12">
        <v>616</v>
      </c>
      <c r="W34" s="17">
        <v>991</v>
      </c>
      <c r="X34" s="19"/>
    </row>
    <row r="35" spans="1:24" ht="42.6" thickBot="1" x14ac:dyDescent="0.35">
      <c r="A35" s="80" t="s">
        <v>51</v>
      </c>
      <c r="B35" s="12"/>
      <c r="C35" s="12">
        <v>8</v>
      </c>
      <c r="D35" s="12"/>
      <c r="E35" s="12"/>
      <c r="F35" s="12">
        <v>1</v>
      </c>
      <c r="G35" s="12"/>
      <c r="H35" s="12"/>
      <c r="I35" s="12"/>
      <c r="J35" s="12"/>
      <c r="K35" s="12"/>
      <c r="L35" s="12">
        <v>6</v>
      </c>
      <c r="M35" s="12"/>
      <c r="N35" s="12"/>
      <c r="O35" s="12"/>
      <c r="P35" s="12"/>
      <c r="Q35" s="12"/>
      <c r="R35" s="12"/>
      <c r="S35" s="12"/>
      <c r="T35" s="12"/>
      <c r="U35" s="12">
        <v>45</v>
      </c>
      <c r="V35" s="12">
        <v>74</v>
      </c>
      <c r="W35" s="17">
        <v>134</v>
      </c>
      <c r="X35" s="19"/>
    </row>
    <row r="36" spans="1:24" ht="70.2" thickBot="1" x14ac:dyDescent="0.35">
      <c r="A36" s="80" t="s">
        <v>52</v>
      </c>
      <c r="B36" s="12"/>
      <c r="C36" s="12">
        <v>40</v>
      </c>
      <c r="D36" s="12"/>
      <c r="E36" s="12"/>
      <c r="F36" s="12">
        <v>1</v>
      </c>
      <c r="G36" s="12"/>
      <c r="H36" s="12">
        <v>60</v>
      </c>
      <c r="I36" s="12"/>
      <c r="J36" s="12"/>
      <c r="K36" s="12"/>
      <c r="L36" s="12">
        <v>9</v>
      </c>
      <c r="M36" s="12"/>
      <c r="N36" s="12"/>
      <c r="O36" s="12"/>
      <c r="P36" s="12"/>
      <c r="Q36" s="12"/>
      <c r="R36" s="12"/>
      <c r="S36" s="12"/>
      <c r="T36" s="12"/>
      <c r="U36" s="12">
        <v>148</v>
      </c>
      <c r="V36" s="12">
        <v>356</v>
      </c>
      <c r="W36" s="17">
        <v>614</v>
      </c>
      <c r="X36" s="19"/>
    </row>
    <row r="37" spans="1:24" ht="28.8" thickBot="1" x14ac:dyDescent="0.35">
      <c r="A37" s="80" t="s">
        <v>53</v>
      </c>
      <c r="B37" s="12"/>
      <c r="C37" s="12">
        <v>271</v>
      </c>
      <c r="D37" s="12"/>
      <c r="E37" s="12">
        <v>15</v>
      </c>
      <c r="F37" s="12"/>
      <c r="G37" s="12"/>
      <c r="H37" s="12"/>
      <c r="I37" s="12"/>
      <c r="J37" s="12"/>
      <c r="K37" s="12"/>
      <c r="L37" s="12">
        <v>6</v>
      </c>
      <c r="M37" s="12">
        <v>269</v>
      </c>
      <c r="N37" s="12"/>
      <c r="O37" s="12">
        <v>972</v>
      </c>
      <c r="P37" s="12"/>
      <c r="Q37" s="12"/>
      <c r="R37" s="12"/>
      <c r="S37" s="12"/>
      <c r="T37" s="12"/>
      <c r="U37" s="12">
        <v>240</v>
      </c>
      <c r="V37" s="12">
        <v>676</v>
      </c>
      <c r="W37" s="17">
        <v>2449</v>
      </c>
      <c r="X37" s="19"/>
    </row>
    <row r="38" spans="1:24" ht="28.8" thickBot="1" x14ac:dyDescent="0.35">
      <c r="A38" s="80" t="s">
        <v>54</v>
      </c>
      <c r="B38" s="12"/>
      <c r="C38" s="12">
        <v>243</v>
      </c>
      <c r="D38" s="12"/>
      <c r="E38" s="12"/>
      <c r="F38" s="12"/>
      <c r="G38" s="12">
        <v>1</v>
      </c>
      <c r="H38" s="12"/>
      <c r="I38" s="12"/>
      <c r="J38" s="12"/>
      <c r="K38" s="12"/>
      <c r="L38" s="12">
        <v>4</v>
      </c>
      <c r="M38" s="12">
        <v>1</v>
      </c>
      <c r="N38" s="12"/>
      <c r="O38" s="12"/>
      <c r="P38" s="12"/>
      <c r="Q38" s="12"/>
      <c r="R38" s="12"/>
      <c r="S38" s="12"/>
      <c r="T38" s="12"/>
      <c r="U38" s="12">
        <v>437</v>
      </c>
      <c r="V38" s="12">
        <v>689</v>
      </c>
      <c r="W38" s="17">
        <v>1375</v>
      </c>
      <c r="X38" s="19"/>
    </row>
    <row r="39" spans="1:24" ht="56.4" thickBot="1" x14ac:dyDescent="0.35">
      <c r="A39" s="80" t="s">
        <v>55</v>
      </c>
      <c r="B39" s="12"/>
      <c r="C39" s="12">
        <v>489</v>
      </c>
      <c r="D39" s="12">
        <v>586</v>
      </c>
      <c r="E39" s="12">
        <v>24</v>
      </c>
      <c r="F39" s="12">
        <v>2</v>
      </c>
      <c r="G39" s="12"/>
      <c r="H39" s="12">
        <v>2</v>
      </c>
      <c r="I39" s="12">
        <v>2</v>
      </c>
      <c r="J39" s="12">
        <v>150</v>
      </c>
      <c r="K39" s="12"/>
      <c r="L39" s="12">
        <v>6</v>
      </c>
      <c r="M39" s="12"/>
      <c r="N39" s="12"/>
      <c r="O39" s="12"/>
      <c r="P39" s="12"/>
      <c r="Q39" s="12"/>
      <c r="R39" s="12">
        <v>1</v>
      </c>
      <c r="S39" s="12">
        <v>16</v>
      </c>
      <c r="T39" s="12"/>
      <c r="U39" s="12">
        <v>206</v>
      </c>
      <c r="V39" s="12">
        <v>143</v>
      </c>
      <c r="W39" s="17">
        <v>1627</v>
      </c>
      <c r="X39" s="19"/>
    </row>
    <row r="40" spans="1:24" ht="56.4" thickBot="1" x14ac:dyDescent="0.35">
      <c r="A40" s="80" t="s">
        <v>56</v>
      </c>
      <c r="B40" s="12"/>
      <c r="C40" s="12">
        <v>214</v>
      </c>
      <c r="D40" s="12"/>
      <c r="E40" s="12"/>
      <c r="F40" s="12"/>
      <c r="G40" s="12"/>
      <c r="H40" s="12">
        <v>1</v>
      </c>
      <c r="I40" s="12"/>
      <c r="J40" s="12"/>
      <c r="K40" s="12"/>
      <c r="L40" s="12">
        <v>6</v>
      </c>
      <c r="M40" s="12"/>
      <c r="N40" s="12"/>
      <c r="O40" s="12"/>
      <c r="P40" s="12"/>
      <c r="Q40" s="12"/>
      <c r="R40" s="12">
        <v>1</v>
      </c>
      <c r="S40" s="12">
        <v>8</v>
      </c>
      <c r="T40" s="12"/>
      <c r="U40" s="12">
        <v>288</v>
      </c>
      <c r="V40" s="12">
        <v>32</v>
      </c>
      <c r="W40" s="17">
        <v>550</v>
      </c>
      <c r="X40" s="19"/>
    </row>
    <row r="41" spans="1:24" ht="42.6" thickBot="1" x14ac:dyDescent="0.35">
      <c r="A41" s="80" t="s">
        <v>57</v>
      </c>
      <c r="B41" s="12"/>
      <c r="C41" s="12">
        <v>59</v>
      </c>
      <c r="D41" s="12"/>
      <c r="E41" s="12"/>
      <c r="F41" s="12">
        <v>2</v>
      </c>
      <c r="G41" s="12"/>
      <c r="H41" s="12">
        <v>1</v>
      </c>
      <c r="I41" s="12"/>
      <c r="J41" s="12">
        <v>1</v>
      </c>
      <c r="K41" s="12"/>
      <c r="L41" s="12">
        <v>6</v>
      </c>
      <c r="M41" s="12"/>
      <c r="N41" s="12"/>
      <c r="O41" s="12"/>
      <c r="P41" s="12"/>
      <c r="Q41" s="12"/>
      <c r="R41" s="12"/>
      <c r="S41" s="12">
        <v>11</v>
      </c>
      <c r="T41" s="12"/>
      <c r="U41" s="12">
        <v>106</v>
      </c>
      <c r="V41" s="12">
        <v>73</v>
      </c>
      <c r="W41" s="17">
        <v>259</v>
      </c>
      <c r="X41" s="19"/>
    </row>
    <row r="42" spans="1:24" ht="28.8" thickBot="1" x14ac:dyDescent="0.35">
      <c r="A42" s="80" t="s">
        <v>58</v>
      </c>
      <c r="B42" s="12"/>
      <c r="C42" s="12">
        <v>27</v>
      </c>
      <c r="D42" s="12"/>
      <c r="E42" s="12"/>
      <c r="F42" s="12">
        <v>1</v>
      </c>
      <c r="G42" s="12"/>
      <c r="H42" s="12"/>
      <c r="I42" s="12"/>
      <c r="J42" s="12"/>
      <c r="K42" s="12">
        <v>1</v>
      </c>
      <c r="L42" s="12">
        <v>4</v>
      </c>
      <c r="M42" s="12"/>
      <c r="N42" s="12"/>
      <c r="O42" s="12"/>
      <c r="P42" s="12"/>
      <c r="Q42" s="12"/>
      <c r="R42" s="12"/>
      <c r="S42" s="12">
        <v>5</v>
      </c>
      <c r="T42" s="12"/>
      <c r="U42" s="12">
        <v>51</v>
      </c>
      <c r="V42" s="12">
        <v>50</v>
      </c>
      <c r="W42" s="17">
        <v>139</v>
      </c>
      <c r="X42" s="19"/>
    </row>
    <row r="43" spans="1:24" ht="28.8" thickBot="1" x14ac:dyDescent="0.35">
      <c r="A43" s="80" t="s">
        <v>59</v>
      </c>
      <c r="B43" s="12"/>
      <c r="C43" s="12">
        <v>10</v>
      </c>
      <c r="D43" s="12"/>
      <c r="E43" s="12"/>
      <c r="F43" s="12">
        <v>2</v>
      </c>
      <c r="G43" s="12"/>
      <c r="H43" s="12">
        <v>12</v>
      </c>
      <c r="I43" s="12"/>
      <c r="J43" s="12">
        <v>1</v>
      </c>
      <c r="K43" s="12"/>
      <c r="L43" s="12">
        <v>3</v>
      </c>
      <c r="M43" s="12"/>
      <c r="N43" s="12">
        <v>2</v>
      </c>
      <c r="O43" s="12"/>
      <c r="P43" s="12"/>
      <c r="Q43" s="12"/>
      <c r="R43" s="12"/>
      <c r="S43" s="12"/>
      <c r="T43" s="12"/>
      <c r="U43" s="12">
        <v>78</v>
      </c>
      <c r="V43" s="12">
        <v>92</v>
      </c>
      <c r="W43" s="17">
        <v>200</v>
      </c>
      <c r="X43" s="19"/>
    </row>
    <row r="44" spans="1:24" ht="42.6" thickBot="1" x14ac:dyDescent="0.35">
      <c r="A44" s="79" t="s">
        <v>60</v>
      </c>
      <c r="B44" s="12"/>
      <c r="C44" s="12">
        <v>9</v>
      </c>
      <c r="D44" s="12"/>
      <c r="E44" s="12">
        <v>7</v>
      </c>
      <c r="F44" s="12">
        <v>14</v>
      </c>
      <c r="G44" s="12"/>
      <c r="H44" s="12">
        <v>2</v>
      </c>
      <c r="I44" s="12"/>
      <c r="J44" s="12"/>
      <c r="K44" s="12">
        <v>3</v>
      </c>
      <c r="L44" s="12">
        <v>19</v>
      </c>
      <c r="M44" s="12"/>
      <c r="N44" s="12"/>
      <c r="O44" s="12"/>
      <c r="P44" s="12"/>
      <c r="Q44" s="12"/>
      <c r="R44" s="12"/>
      <c r="S44" s="12"/>
      <c r="T44" s="12"/>
      <c r="U44" s="12">
        <v>118</v>
      </c>
      <c r="V44" s="12">
        <v>81</v>
      </c>
      <c r="W44" s="17">
        <v>253</v>
      </c>
      <c r="X44" s="19"/>
    </row>
    <row r="45" spans="1:24" ht="15" thickBot="1" x14ac:dyDescent="0.35">
      <c r="A45" s="81" t="s">
        <v>61</v>
      </c>
      <c r="B45" s="10"/>
      <c r="C45" s="10">
        <v>24</v>
      </c>
      <c r="D45" s="10"/>
      <c r="E45" s="10"/>
      <c r="F45" s="10">
        <v>11</v>
      </c>
      <c r="G45" s="10"/>
      <c r="H45" s="10">
        <v>2</v>
      </c>
      <c r="I45" s="10"/>
      <c r="J45" s="10">
        <v>1</v>
      </c>
      <c r="K45" s="10">
        <v>4</v>
      </c>
      <c r="L45" s="10">
        <v>94</v>
      </c>
      <c r="M45" s="10">
        <v>14</v>
      </c>
      <c r="N45" s="10">
        <v>2</v>
      </c>
      <c r="O45" s="10"/>
      <c r="P45" s="10"/>
      <c r="Q45" s="10"/>
      <c r="R45" s="10">
        <v>14</v>
      </c>
      <c r="S45" s="10"/>
      <c r="T45" s="10"/>
      <c r="U45" s="10">
        <v>32</v>
      </c>
      <c r="V45" s="10">
        <v>39</v>
      </c>
      <c r="W45" s="17">
        <v>237</v>
      </c>
      <c r="X45" s="19"/>
    </row>
    <row r="46" spans="1:24" ht="28.8" thickBot="1" x14ac:dyDescent="0.35">
      <c r="A46" s="78" t="s">
        <v>62</v>
      </c>
      <c r="B46" s="10"/>
      <c r="C46" s="10">
        <v>172</v>
      </c>
      <c r="D46" s="10"/>
      <c r="E46" s="10"/>
      <c r="F46" s="10">
        <v>68</v>
      </c>
      <c r="G46" s="10"/>
      <c r="H46" s="10">
        <v>19</v>
      </c>
      <c r="I46" s="10"/>
      <c r="J46" s="10">
        <v>3</v>
      </c>
      <c r="K46" s="10">
        <v>10</v>
      </c>
      <c r="L46" s="10">
        <v>946</v>
      </c>
      <c r="M46" s="10"/>
      <c r="N46" s="10"/>
      <c r="O46" s="10"/>
      <c r="P46" s="10"/>
      <c r="Q46" s="10">
        <v>2</v>
      </c>
      <c r="R46" s="10">
        <v>13</v>
      </c>
      <c r="S46" s="10"/>
      <c r="T46" s="10"/>
      <c r="U46" s="10">
        <v>193</v>
      </c>
      <c r="V46" s="10">
        <v>238</v>
      </c>
      <c r="W46" s="17">
        <v>1664</v>
      </c>
      <c r="X46" s="19"/>
    </row>
    <row r="47" spans="1:24" ht="15" thickBot="1" x14ac:dyDescent="0.35">
      <c r="A47" s="82" t="s">
        <v>112</v>
      </c>
      <c r="B47" s="10"/>
      <c r="C47" s="10">
        <v>559</v>
      </c>
      <c r="D47" s="11">
        <v>7</v>
      </c>
      <c r="E47" s="11"/>
      <c r="F47" s="11"/>
      <c r="G47" s="11"/>
      <c r="H47" s="11"/>
      <c r="I47" s="11"/>
      <c r="J47" s="11">
        <v>2</v>
      </c>
      <c r="K47" s="11">
        <v>1825</v>
      </c>
      <c r="L47" s="11">
        <v>3149</v>
      </c>
      <c r="M47" s="11"/>
      <c r="N47" s="11">
        <v>132</v>
      </c>
      <c r="O47" s="11"/>
      <c r="P47" s="11">
        <v>296</v>
      </c>
      <c r="Q47" s="11"/>
      <c r="R47" s="11"/>
      <c r="S47" s="11"/>
      <c r="T47" s="11"/>
      <c r="U47" s="11">
        <v>151</v>
      </c>
      <c r="V47" s="11" t="s">
        <v>22</v>
      </c>
      <c r="W47" s="17">
        <v>6121</v>
      </c>
      <c r="X47" s="19"/>
    </row>
    <row r="48" spans="1:24" ht="15" thickBot="1" x14ac:dyDescent="0.35">
      <c r="A48" s="83" t="s">
        <v>63</v>
      </c>
      <c r="B48" s="12"/>
      <c r="C48" s="12">
        <v>7</v>
      </c>
      <c r="D48" s="12"/>
      <c r="E48" s="12"/>
      <c r="F48" s="12"/>
      <c r="G48" s="12"/>
      <c r="H48" s="12"/>
      <c r="I48" s="12"/>
      <c r="J48" s="12"/>
      <c r="K48" s="12">
        <v>1825</v>
      </c>
      <c r="L48" s="12">
        <v>2894</v>
      </c>
      <c r="M48" s="12"/>
      <c r="N48" s="12">
        <v>132</v>
      </c>
      <c r="O48" s="12"/>
      <c r="P48" s="12"/>
      <c r="Q48" s="12"/>
      <c r="R48" s="12"/>
      <c r="S48" s="12"/>
      <c r="T48" s="12"/>
      <c r="U48" s="12"/>
      <c r="V48" s="12" t="s">
        <v>22</v>
      </c>
      <c r="W48" s="17">
        <v>4858</v>
      </c>
      <c r="X48" s="19"/>
    </row>
    <row r="49" spans="1:25" ht="15" thickBot="1" x14ac:dyDescent="0.35">
      <c r="A49" s="84" t="s">
        <v>64</v>
      </c>
      <c r="B49" s="12"/>
      <c r="C49" s="12"/>
      <c r="D49" s="12"/>
      <c r="E49" s="12"/>
      <c r="F49" s="12"/>
      <c r="G49" s="12"/>
      <c r="H49" s="12"/>
      <c r="I49" s="12"/>
      <c r="J49" s="12"/>
      <c r="K49" s="12">
        <v>1386</v>
      </c>
      <c r="L49" s="12">
        <v>1011</v>
      </c>
      <c r="M49" s="12"/>
      <c r="N49" s="12">
        <v>93</v>
      </c>
      <c r="O49" s="12"/>
      <c r="P49" s="12"/>
      <c r="Q49" s="12"/>
      <c r="R49" s="12"/>
      <c r="S49" s="12"/>
      <c r="T49" s="12"/>
      <c r="U49" s="12"/>
      <c r="V49" s="12" t="s">
        <v>22</v>
      </c>
      <c r="W49" s="17">
        <v>2490</v>
      </c>
      <c r="X49" s="19"/>
    </row>
    <row r="50" spans="1:25" ht="15" thickBot="1" x14ac:dyDescent="0.35">
      <c r="A50" s="83" t="s">
        <v>65</v>
      </c>
      <c r="B50" s="12"/>
      <c r="C50" s="12"/>
      <c r="D50" s="12">
        <v>7</v>
      </c>
      <c r="E50" s="12"/>
      <c r="F50" s="12"/>
      <c r="G50" s="12"/>
      <c r="H50" s="12"/>
      <c r="I50" s="12"/>
      <c r="J50" s="12">
        <v>2</v>
      </c>
      <c r="K50" s="12"/>
      <c r="L50" s="12">
        <v>254</v>
      </c>
      <c r="M50" s="12"/>
      <c r="N50" s="12"/>
      <c r="O50" s="12"/>
      <c r="P50" s="12"/>
      <c r="Q50" s="12"/>
      <c r="R50" s="12"/>
      <c r="S50" s="12"/>
      <c r="T50" s="12"/>
      <c r="U50" s="12">
        <v>73</v>
      </c>
      <c r="V50" s="12" t="s">
        <v>22</v>
      </c>
      <c r="W50" s="17">
        <v>336</v>
      </c>
      <c r="X50" s="19"/>
    </row>
    <row r="51" spans="1:25" ht="15" thickBot="1" x14ac:dyDescent="0.35">
      <c r="A51" s="83" t="s">
        <v>66</v>
      </c>
      <c r="B51" s="12"/>
      <c r="C51" s="12">
        <v>552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>
        <v>48</v>
      </c>
      <c r="V51" s="12" t="s">
        <v>22</v>
      </c>
      <c r="W51" s="17">
        <v>600</v>
      </c>
      <c r="X51" s="19"/>
    </row>
    <row r="52" spans="1:25" ht="42" thickBot="1" x14ac:dyDescent="0.35">
      <c r="A52" s="83" t="s">
        <v>67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>
        <v>1</v>
      </c>
      <c r="M52" s="12"/>
      <c r="N52" s="12"/>
      <c r="O52" s="12"/>
      <c r="P52" s="12">
        <v>296</v>
      </c>
      <c r="Q52" s="12"/>
      <c r="R52" s="12"/>
      <c r="S52" s="12"/>
      <c r="T52" s="12"/>
      <c r="U52" s="12">
        <v>30</v>
      </c>
      <c r="V52" s="12" t="s">
        <v>22</v>
      </c>
      <c r="W52" s="17">
        <v>327</v>
      </c>
      <c r="X52" s="19"/>
    </row>
    <row r="53" spans="1:25" ht="15" thickBot="1" x14ac:dyDescent="0.35">
      <c r="A53" s="82" t="s">
        <v>68</v>
      </c>
      <c r="B53" s="10"/>
      <c r="C53" s="10">
        <v>39</v>
      </c>
      <c r="D53" s="10"/>
      <c r="E53" s="10"/>
      <c r="F53" s="10">
        <v>60</v>
      </c>
      <c r="G53" s="10"/>
      <c r="H53" s="10">
        <v>8</v>
      </c>
      <c r="I53" s="10"/>
      <c r="J53" s="10">
        <v>28</v>
      </c>
      <c r="K53" s="10">
        <v>11</v>
      </c>
      <c r="L53" s="10">
        <v>55</v>
      </c>
      <c r="M53" s="10">
        <v>1</v>
      </c>
      <c r="N53" s="10"/>
      <c r="O53" s="10"/>
      <c r="P53" s="10"/>
      <c r="Q53" s="10"/>
      <c r="R53" s="10">
        <v>6</v>
      </c>
      <c r="S53" s="10"/>
      <c r="T53" s="10"/>
      <c r="U53" s="10">
        <v>914</v>
      </c>
      <c r="V53" s="10">
        <v>1478</v>
      </c>
      <c r="W53" s="17">
        <v>2600</v>
      </c>
      <c r="X53" s="19"/>
    </row>
    <row r="54" spans="1:25" ht="15" thickBot="1" x14ac:dyDescent="0.35">
      <c r="A54" s="82" t="s">
        <v>94</v>
      </c>
      <c r="B54" s="10"/>
      <c r="C54" s="10">
        <v>2147</v>
      </c>
      <c r="D54" s="10">
        <v>1</v>
      </c>
      <c r="E54" s="10">
        <v>1</v>
      </c>
      <c r="F54" s="10">
        <v>675</v>
      </c>
      <c r="G54" s="10"/>
      <c r="H54" s="10">
        <v>25</v>
      </c>
      <c r="I54" s="10"/>
      <c r="J54" s="10">
        <v>164</v>
      </c>
      <c r="K54" s="10"/>
      <c r="L54" s="10"/>
      <c r="M54" s="10"/>
      <c r="N54" s="10">
        <v>71</v>
      </c>
      <c r="O54" s="10"/>
      <c r="P54" s="10"/>
      <c r="Q54" s="10"/>
      <c r="R54" s="10"/>
      <c r="S54" s="10"/>
      <c r="T54" s="10"/>
      <c r="U54" s="10">
        <v>801</v>
      </c>
      <c r="V54" s="10">
        <v>3162</v>
      </c>
      <c r="W54" s="17">
        <v>7047</v>
      </c>
      <c r="X54" s="19"/>
    </row>
    <row r="55" spans="1:25" ht="15" thickBot="1" x14ac:dyDescent="0.35">
      <c r="A55" s="85" t="s">
        <v>69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18">
        <v>0</v>
      </c>
    </row>
    <row r="57" spans="1:25" x14ac:dyDescent="0.3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</row>
  </sheetData>
  <customSheetViews>
    <customSheetView guid="{04694D1E-5778-46D8-A05C-569D214E3AF1}" scale="85" fitToPage="1">
      <pane xSplit="1" ySplit="5" topLeftCell="G41" activePane="bottomRight" state="frozen"/>
      <selection pane="bottomRight" activeCell="X3" sqref="X3"/>
      <pageMargins left="0.70866141732283472" right="0.70866141732283472" top="0.74803149606299213" bottom="0.74803149606299213" header="0.31496062992125984" footer="0.31496062992125984"/>
      <pageSetup paperSize="9" scale="46" fitToHeight="3" orientation="landscape" r:id="rId1"/>
    </customSheetView>
  </customSheetViews>
  <mergeCells count="1">
    <mergeCell ref="A3:W3"/>
  </mergeCells>
  <pageMargins left="0.70866141732283472" right="0.70866141732283472" top="0.74803149606299213" bottom="0.74803149606299213" header="0.31496062992125984" footer="0.31496062992125984"/>
  <pageSetup paperSize="9" scale="46" fitToHeight="3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fitToPage="1"/>
  </sheetPr>
  <dimension ref="A1:Y57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W13" sqref="W13:W18"/>
    </sheetView>
  </sheetViews>
  <sheetFormatPr defaultRowHeight="14.4" x14ac:dyDescent="0.3"/>
  <cols>
    <col min="1" max="1" width="35.33203125" customWidth="1"/>
    <col min="2" max="2" width="11.33203125" customWidth="1"/>
    <col min="3" max="3" width="10.77734375" customWidth="1"/>
    <col min="4" max="4" width="10.33203125" customWidth="1"/>
    <col min="5" max="5" width="10.77734375" customWidth="1"/>
    <col min="6" max="6" width="10.6640625" customWidth="1"/>
    <col min="7" max="7" width="10.44140625" customWidth="1"/>
    <col min="8" max="8" width="10.77734375" customWidth="1"/>
    <col min="9" max="9" width="11.109375" customWidth="1"/>
    <col min="10" max="10" width="10.77734375" customWidth="1"/>
    <col min="11" max="11" width="11.109375" customWidth="1"/>
    <col min="12" max="12" width="10.44140625" customWidth="1"/>
    <col min="13" max="13" width="11.109375" customWidth="1"/>
    <col min="14" max="14" width="11.33203125" customWidth="1"/>
    <col min="15" max="15" width="11.5546875" customWidth="1"/>
    <col min="16" max="16" width="10.77734375" customWidth="1"/>
    <col min="17" max="18" width="11" customWidth="1"/>
    <col min="19" max="19" width="11.5546875" customWidth="1"/>
    <col min="20" max="20" width="11" customWidth="1"/>
    <col min="21" max="21" width="10.33203125" customWidth="1"/>
    <col min="22" max="22" width="11.33203125" customWidth="1"/>
    <col min="23" max="23" width="11.5546875" customWidth="1"/>
    <col min="24" max="24" width="14.6640625" customWidth="1"/>
  </cols>
  <sheetData>
    <row r="1" spans="1:24" x14ac:dyDescent="0.3"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4" x14ac:dyDescent="0.3">
      <c r="A2" s="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4" ht="52.2" customHeight="1" thickBot="1" x14ac:dyDescent="0.35">
      <c r="A3" s="165" t="s">
        <v>141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</row>
    <row r="4" spans="1:24" ht="69" x14ac:dyDescent="0.3">
      <c r="A4" s="59" t="s">
        <v>0</v>
      </c>
      <c r="B4" s="60" t="s">
        <v>1</v>
      </c>
      <c r="C4" s="61" t="s">
        <v>2</v>
      </c>
      <c r="D4" s="62" t="s">
        <v>3</v>
      </c>
      <c r="E4" s="61" t="s">
        <v>4</v>
      </c>
      <c r="F4" s="62" t="s">
        <v>5</v>
      </c>
      <c r="G4" s="62" t="s">
        <v>6</v>
      </c>
      <c r="H4" s="61" t="s">
        <v>7</v>
      </c>
      <c r="I4" s="61" t="s">
        <v>8</v>
      </c>
      <c r="J4" s="62" t="s">
        <v>9</v>
      </c>
      <c r="K4" s="62" t="s">
        <v>10</v>
      </c>
      <c r="L4" s="61" t="s">
        <v>11</v>
      </c>
      <c r="M4" s="61" t="s">
        <v>12</v>
      </c>
      <c r="N4" s="61" t="s">
        <v>13</v>
      </c>
      <c r="O4" s="61" t="s">
        <v>14</v>
      </c>
      <c r="P4" s="61" t="s">
        <v>15</v>
      </c>
      <c r="Q4" s="61" t="s">
        <v>16</v>
      </c>
      <c r="R4" s="61" t="s">
        <v>17</v>
      </c>
      <c r="S4" s="61" t="s">
        <v>18</v>
      </c>
      <c r="T4" s="61" t="s">
        <v>127</v>
      </c>
      <c r="U4" s="62" t="s">
        <v>19</v>
      </c>
      <c r="V4" s="61" t="s">
        <v>20</v>
      </c>
      <c r="W4" s="61" t="s">
        <v>111</v>
      </c>
    </row>
    <row r="5" spans="1:24" ht="15" thickBot="1" x14ac:dyDescent="0.35">
      <c r="A5" s="63">
        <v>2</v>
      </c>
      <c r="B5" s="64">
        <v>3</v>
      </c>
      <c r="C5" s="65">
        <v>4</v>
      </c>
      <c r="D5" s="65">
        <v>5</v>
      </c>
      <c r="E5" s="65">
        <v>6</v>
      </c>
      <c r="F5" s="65">
        <v>7</v>
      </c>
      <c r="G5" s="65">
        <v>8</v>
      </c>
      <c r="H5" s="65">
        <v>9</v>
      </c>
      <c r="I5" s="65">
        <v>10</v>
      </c>
      <c r="J5" s="65">
        <v>11</v>
      </c>
      <c r="K5" s="65">
        <v>12</v>
      </c>
      <c r="L5" s="65">
        <v>13</v>
      </c>
      <c r="M5" s="65">
        <v>15</v>
      </c>
      <c r="N5" s="65">
        <v>16</v>
      </c>
      <c r="O5" s="65">
        <v>17</v>
      </c>
      <c r="P5" s="65">
        <v>18</v>
      </c>
      <c r="Q5" s="65">
        <v>19</v>
      </c>
      <c r="R5" s="65">
        <v>20</v>
      </c>
      <c r="S5" s="65">
        <v>21</v>
      </c>
      <c r="T5" s="65">
        <v>22</v>
      </c>
      <c r="U5" s="65">
        <v>23</v>
      </c>
      <c r="V5" s="65">
        <v>24</v>
      </c>
      <c r="W5" s="65">
        <v>25</v>
      </c>
    </row>
    <row r="6" spans="1:24" ht="28.2" thickBot="1" x14ac:dyDescent="0.35">
      <c r="A6" s="66" t="s">
        <v>21</v>
      </c>
      <c r="B6" s="55">
        <v>1692</v>
      </c>
      <c r="C6" s="55">
        <v>252</v>
      </c>
      <c r="D6" s="55"/>
      <c r="E6" s="55">
        <v>537</v>
      </c>
      <c r="F6" s="55">
        <v>1247</v>
      </c>
      <c r="G6" s="55">
        <v>11</v>
      </c>
      <c r="H6" s="55">
        <v>563</v>
      </c>
      <c r="I6" s="55">
        <v>20</v>
      </c>
      <c r="J6" s="55" t="s">
        <v>22</v>
      </c>
      <c r="K6" s="55" t="s">
        <v>22</v>
      </c>
      <c r="L6" s="55" t="s">
        <v>22</v>
      </c>
      <c r="M6" s="55" t="s">
        <v>22</v>
      </c>
      <c r="N6" s="55" t="s">
        <v>22</v>
      </c>
      <c r="O6" s="55" t="s">
        <v>22</v>
      </c>
      <c r="P6" s="55" t="s">
        <v>22</v>
      </c>
      <c r="Q6" s="55" t="s">
        <v>22</v>
      </c>
      <c r="R6" s="55" t="s">
        <v>22</v>
      </c>
      <c r="S6" s="55" t="s">
        <v>22</v>
      </c>
      <c r="T6" s="55" t="s">
        <v>22</v>
      </c>
      <c r="U6" s="55">
        <v>60</v>
      </c>
      <c r="V6" s="55">
        <v>1</v>
      </c>
      <c r="W6" s="17">
        <v>4383</v>
      </c>
      <c r="X6" s="19"/>
    </row>
    <row r="7" spans="1:24" ht="15" thickBot="1" x14ac:dyDescent="0.35">
      <c r="A7" s="67" t="s">
        <v>23</v>
      </c>
      <c r="B7" s="55">
        <v>18016</v>
      </c>
      <c r="C7" s="55">
        <v>16310</v>
      </c>
      <c r="D7" s="55">
        <v>2369</v>
      </c>
      <c r="E7" s="55"/>
      <c r="F7" s="55"/>
      <c r="G7" s="55"/>
      <c r="H7" s="55"/>
      <c r="I7" s="55"/>
      <c r="J7" s="55"/>
      <c r="K7" s="55">
        <v>4</v>
      </c>
      <c r="L7" s="55"/>
      <c r="M7" s="55"/>
      <c r="N7" s="55">
        <v>99</v>
      </c>
      <c r="O7" s="55" t="s">
        <v>22</v>
      </c>
      <c r="P7" s="55">
        <v>24</v>
      </c>
      <c r="Q7" s="55"/>
      <c r="R7" s="55"/>
      <c r="S7" s="55">
        <v>33</v>
      </c>
      <c r="T7" s="55">
        <v>18</v>
      </c>
      <c r="U7" s="55">
        <v>3</v>
      </c>
      <c r="V7" s="55" t="s">
        <v>22</v>
      </c>
      <c r="W7" s="17">
        <v>36876</v>
      </c>
      <c r="X7" s="19"/>
    </row>
    <row r="8" spans="1:24" ht="15" thickBot="1" x14ac:dyDescent="0.35">
      <c r="A8" s="67" t="s">
        <v>24</v>
      </c>
      <c r="B8" s="55">
        <v>1651</v>
      </c>
      <c r="C8" s="55"/>
      <c r="D8" s="55">
        <v>1914</v>
      </c>
      <c r="E8" s="55"/>
      <c r="F8" s="55"/>
      <c r="G8" s="55"/>
      <c r="H8" s="55">
        <v>158</v>
      </c>
      <c r="I8" s="55"/>
      <c r="J8" s="55">
        <v>42</v>
      </c>
      <c r="K8" s="55">
        <v>1733</v>
      </c>
      <c r="L8" s="55">
        <v>3232</v>
      </c>
      <c r="M8" s="55">
        <v>3572</v>
      </c>
      <c r="N8" s="55">
        <v>377</v>
      </c>
      <c r="O8" s="55" t="s">
        <v>22</v>
      </c>
      <c r="P8" s="55">
        <v>306</v>
      </c>
      <c r="Q8" s="55">
        <v>5</v>
      </c>
      <c r="R8" s="55">
        <v>5</v>
      </c>
      <c r="S8" s="55"/>
      <c r="T8" s="55">
        <v>1112</v>
      </c>
      <c r="U8" s="55">
        <v>205</v>
      </c>
      <c r="V8" s="55" t="s">
        <v>22</v>
      </c>
      <c r="W8" s="17">
        <v>14312</v>
      </c>
      <c r="X8" s="19"/>
    </row>
    <row r="9" spans="1:24" ht="15" thickBot="1" x14ac:dyDescent="0.35">
      <c r="A9" s="67" t="s">
        <v>25</v>
      </c>
      <c r="B9" s="55">
        <v>-163</v>
      </c>
      <c r="C9" s="55">
        <v>-5</v>
      </c>
      <c r="D9" s="55">
        <v>-13</v>
      </c>
      <c r="E9" s="55">
        <v>-48</v>
      </c>
      <c r="F9" s="55"/>
      <c r="G9" s="55"/>
      <c r="H9" s="55"/>
      <c r="I9" s="55"/>
      <c r="J9" s="55">
        <v>-27</v>
      </c>
      <c r="K9" s="55">
        <v>3</v>
      </c>
      <c r="L9" s="55">
        <v>-103</v>
      </c>
      <c r="M9" s="55">
        <v>7</v>
      </c>
      <c r="N9" s="55">
        <v>-2</v>
      </c>
      <c r="O9" s="55" t="s">
        <v>22</v>
      </c>
      <c r="P9" s="55">
        <v>13</v>
      </c>
      <c r="Q9" s="55">
        <v>-7</v>
      </c>
      <c r="R9" s="55">
        <v>2</v>
      </c>
      <c r="S9" s="55">
        <v>3</v>
      </c>
      <c r="T9" s="55"/>
      <c r="U9" s="55" t="s">
        <v>22</v>
      </c>
      <c r="V9" s="55" t="s">
        <v>22</v>
      </c>
      <c r="W9" s="17">
        <v>-340</v>
      </c>
      <c r="X9" s="19"/>
    </row>
    <row r="10" spans="1:24" ht="28.2" thickBot="1" x14ac:dyDescent="0.35">
      <c r="A10" s="68" t="s">
        <v>26</v>
      </c>
      <c r="B10" s="15">
        <v>17894</v>
      </c>
      <c r="C10" s="16">
        <v>16557</v>
      </c>
      <c r="D10" s="16">
        <v>442</v>
      </c>
      <c r="E10" s="16">
        <v>489</v>
      </c>
      <c r="F10" s="16">
        <v>1247</v>
      </c>
      <c r="G10" s="16">
        <v>11</v>
      </c>
      <c r="H10" s="16">
        <v>405</v>
      </c>
      <c r="I10" s="16">
        <v>20</v>
      </c>
      <c r="J10" s="16">
        <v>-69</v>
      </c>
      <c r="K10" s="16">
        <v>-1726</v>
      </c>
      <c r="L10" s="16">
        <v>-3335</v>
      </c>
      <c r="M10" s="16">
        <v>-3565</v>
      </c>
      <c r="N10" s="16">
        <v>-280</v>
      </c>
      <c r="O10" s="16" t="s">
        <v>22</v>
      </c>
      <c r="P10" s="16">
        <v>-269</v>
      </c>
      <c r="Q10" s="16">
        <v>-12</v>
      </c>
      <c r="R10" s="16">
        <v>-3</v>
      </c>
      <c r="S10" s="16">
        <v>36</v>
      </c>
      <c r="T10" s="16">
        <v>-1094</v>
      </c>
      <c r="U10" s="16">
        <v>-142</v>
      </c>
      <c r="V10" s="16">
        <v>1</v>
      </c>
      <c r="W10" s="17">
        <v>26607</v>
      </c>
      <c r="X10" s="19"/>
    </row>
    <row r="11" spans="1:24" ht="15" thickBot="1" x14ac:dyDescent="0.35">
      <c r="A11" s="69" t="s">
        <v>27</v>
      </c>
      <c r="B11" s="3">
        <v>-17641</v>
      </c>
      <c r="C11" s="4">
        <v>-12052</v>
      </c>
      <c r="D11" s="4">
        <v>-1</v>
      </c>
      <c r="E11" s="4">
        <v>-434</v>
      </c>
      <c r="F11" s="4">
        <v>-656</v>
      </c>
      <c r="G11" s="4">
        <v>-10</v>
      </c>
      <c r="H11" s="4">
        <v>-312</v>
      </c>
      <c r="I11" s="4">
        <v>-18</v>
      </c>
      <c r="J11" s="4">
        <v>314</v>
      </c>
      <c r="K11" s="4">
        <v>3025</v>
      </c>
      <c r="L11" s="4">
        <v>6381</v>
      </c>
      <c r="M11" s="4">
        <v>3767</v>
      </c>
      <c r="N11" s="4">
        <v>428</v>
      </c>
      <c r="O11" s="4">
        <v>589</v>
      </c>
      <c r="P11" s="4">
        <v>477</v>
      </c>
      <c r="Q11" s="4">
        <v>15</v>
      </c>
      <c r="R11" s="4">
        <v>33</v>
      </c>
      <c r="S11" s="4">
        <v>0</v>
      </c>
      <c r="T11" s="4">
        <v>2860</v>
      </c>
      <c r="U11" s="4">
        <v>3232</v>
      </c>
      <c r="V11" s="4">
        <v>5932</v>
      </c>
      <c r="W11" s="17">
        <v>-4071</v>
      </c>
      <c r="X11" s="19"/>
    </row>
    <row r="12" spans="1:24" ht="28.2" thickBot="1" x14ac:dyDescent="0.35">
      <c r="A12" s="70" t="s">
        <v>28</v>
      </c>
      <c r="B12" s="5">
        <v>-1</v>
      </c>
      <c r="C12" s="6">
        <v>-11985</v>
      </c>
      <c r="D12" s="6">
        <v>-1</v>
      </c>
      <c r="E12" s="6">
        <v>-78</v>
      </c>
      <c r="F12" s="6">
        <v>-240</v>
      </c>
      <c r="G12" s="6">
        <v>-10</v>
      </c>
      <c r="H12" s="6">
        <v>-714</v>
      </c>
      <c r="I12" s="6">
        <v>-18</v>
      </c>
      <c r="J12" s="6">
        <v>-25</v>
      </c>
      <c r="K12" s="6"/>
      <c r="L12" s="6">
        <v>-1</v>
      </c>
      <c r="M12" s="6">
        <v>-77</v>
      </c>
      <c r="N12" s="6"/>
      <c r="O12" s="6">
        <v>-64</v>
      </c>
      <c r="P12" s="6"/>
      <c r="Q12" s="6"/>
      <c r="R12" s="6">
        <v>-4</v>
      </c>
      <c r="S12" s="6"/>
      <c r="T12" s="6">
        <v>-1</v>
      </c>
      <c r="U12" s="6">
        <v>3423</v>
      </c>
      <c r="V12" s="6">
        <v>5932</v>
      </c>
      <c r="W12" s="17">
        <v>-3864</v>
      </c>
      <c r="X12" s="19"/>
    </row>
    <row r="13" spans="1:24" ht="42" thickBot="1" x14ac:dyDescent="0.35">
      <c r="A13" s="71" t="s">
        <v>29</v>
      </c>
      <c r="B13" s="56"/>
      <c r="C13" s="14">
        <v>-3228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56">
        <v>1452</v>
      </c>
      <c r="V13" s="56">
        <v>16</v>
      </c>
      <c r="W13" s="17">
        <v>-1760</v>
      </c>
      <c r="X13" s="19"/>
    </row>
    <row r="14" spans="1:24" ht="15" thickBot="1" x14ac:dyDescent="0.35">
      <c r="A14" s="71" t="s">
        <v>30</v>
      </c>
      <c r="B14" s="56"/>
      <c r="C14" s="14">
        <v>-5661</v>
      </c>
      <c r="D14" s="14"/>
      <c r="E14" s="14">
        <v>-11</v>
      </c>
      <c r="F14" s="14">
        <v>-3</v>
      </c>
      <c r="G14" s="14"/>
      <c r="H14" s="14">
        <v>-79</v>
      </c>
      <c r="I14" s="14"/>
      <c r="J14" s="14">
        <v>-13</v>
      </c>
      <c r="K14" s="14"/>
      <c r="L14" s="14"/>
      <c r="M14" s="14">
        <v>-42</v>
      </c>
      <c r="N14" s="14"/>
      <c r="O14" s="14"/>
      <c r="P14" s="14"/>
      <c r="Q14" s="14"/>
      <c r="R14" s="14"/>
      <c r="S14" s="14"/>
      <c r="T14" s="14"/>
      <c r="U14" s="56">
        <v>1612</v>
      </c>
      <c r="V14" s="56">
        <v>2876</v>
      </c>
      <c r="W14" s="17">
        <v>-1321</v>
      </c>
      <c r="X14" s="19"/>
    </row>
    <row r="15" spans="1:24" ht="83.4" thickBot="1" x14ac:dyDescent="0.35">
      <c r="A15" s="71" t="s">
        <v>31</v>
      </c>
      <c r="B15" s="56"/>
      <c r="C15" s="14">
        <v>-1244</v>
      </c>
      <c r="D15" s="14"/>
      <c r="E15" s="14">
        <v>-15</v>
      </c>
      <c r="F15" s="14"/>
      <c r="G15" s="14">
        <v>-9</v>
      </c>
      <c r="H15" s="14">
        <v>-212</v>
      </c>
      <c r="I15" s="14">
        <v>-16</v>
      </c>
      <c r="J15" s="14"/>
      <c r="K15" s="14"/>
      <c r="L15" s="14"/>
      <c r="M15" s="14">
        <v>-11</v>
      </c>
      <c r="N15" s="14"/>
      <c r="O15" s="14">
        <v>-23</v>
      </c>
      <c r="P15" s="14"/>
      <c r="Q15" s="14"/>
      <c r="R15" s="14"/>
      <c r="S15" s="14"/>
      <c r="T15" s="14">
        <v>-1</v>
      </c>
      <c r="U15" s="56">
        <v>342</v>
      </c>
      <c r="V15" s="56">
        <v>830</v>
      </c>
      <c r="W15" s="17">
        <v>-359</v>
      </c>
      <c r="X15" s="19"/>
    </row>
    <row r="16" spans="1:24" ht="28.2" thickBot="1" x14ac:dyDescent="0.35">
      <c r="A16" s="71" t="s">
        <v>32</v>
      </c>
      <c r="B16" s="56"/>
      <c r="C16" s="14">
        <v>-971</v>
      </c>
      <c r="D16" s="14"/>
      <c r="E16" s="14">
        <v>-12</v>
      </c>
      <c r="F16" s="14">
        <v>-203</v>
      </c>
      <c r="G16" s="14"/>
      <c r="H16" s="14">
        <v>-223</v>
      </c>
      <c r="I16" s="14"/>
      <c r="J16" s="14">
        <v>-5</v>
      </c>
      <c r="K16" s="14"/>
      <c r="L16" s="14"/>
      <c r="M16" s="14">
        <v>-1</v>
      </c>
      <c r="N16" s="14"/>
      <c r="O16" s="14"/>
      <c r="P16" s="14"/>
      <c r="Q16" s="14"/>
      <c r="R16" s="14"/>
      <c r="S16" s="14"/>
      <c r="T16" s="14"/>
      <c r="U16" s="14" t="s">
        <v>22</v>
      </c>
      <c r="V16" s="14">
        <v>1202</v>
      </c>
      <c r="W16" s="17">
        <v>-213</v>
      </c>
      <c r="X16" s="19"/>
    </row>
    <row r="17" spans="1:24" ht="28.2" thickBot="1" x14ac:dyDescent="0.35">
      <c r="A17" s="71" t="s">
        <v>33</v>
      </c>
      <c r="B17" s="56">
        <v>-1</v>
      </c>
      <c r="C17" s="14">
        <v>-851</v>
      </c>
      <c r="D17" s="14">
        <v>-1</v>
      </c>
      <c r="E17" s="14">
        <v>-40</v>
      </c>
      <c r="F17" s="14">
        <v>-34</v>
      </c>
      <c r="G17" s="14"/>
      <c r="H17" s="14">
        <v>-200</v>
      </c>
      <c r="I17" s="14">
        <v>-2</v>
      </c>
      <c r="J17" s="14">
        <v>-7</v>
      </c>
      <c r="K17" s="14"/>
      <c r="L17" s="14">
        <v>-1</v>
      </c>
      <c r="M17" s="14">
        <v>-23</v>
      </c>
      <c r="N17" s="14"/>
      <c r="O17" s="14">
        <v>-41</v>
      </c>
      <c r="P17" s="14"/>
      <c r="Q17" s="14"/>
      <c r="R17" s="14">
        <v>-4</v>
      </c>
      <c r="S17" s="14"/>
      <c r="T17" s="14"/>
      <c r="U17" s="14" t="s">
        <v>22</v>
      </c>
      <c r="V17" s="14">
        <v>1008</v>
      </c>
      <c r="W17" s="17">
        <v>-197</v>
      </c>
      <c r="X17" s="19"/>
    </row>
    <row r="18" spans="1:24" ht="28.2" thickBot="1" x14ac:dyDescent="0.35">
      <c r="A18" s="71" t="s">
        <v>34</v>
      </c>
      <c r="B18" s="56"/>
      <c r="C18" s="14">
        <v>-30</v>
      </c>
      <c r="D18" s="14"/>
      <c r="E18" s="14"/>
      <c r="F18" s="14"/>
      <c r="G18" s="14">
        <v>-1</v>
      </c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>
        <v>17</v>
      </c>
      <c r="V18" s="14" t="s">
        <v>22</v>
      </c>
      <c r="W18" s="17">
        <v>-14</v>
      </c>
      <c r="X18" s="19"/>
    </row>
    <row r="19" spans="1:24" ht="28.2" thickBot="1" x14ac:dyDescent="0.35">
      <c r="A19" s="70" t="s">
        <v>35</v>
      </c>
      <c r="B19" s="5" t="s">
        <v>22</v>
      </c>
      <c r="C19" s="5" t="s">
        <v>22</v>
      </c>
      <c r="D19" s="5" t="s">
        <v>22</v>
      </c>
      <c r="E19" s="5" t="s">
        <v>22</v>
      </c>
      <c r="F19" s="5" t="s">
        <v>22</v>
      </c>
      <c r="G19" s="5" t="s">
        <v>22</v>
      </c>
      <c r="H19" s="5" t="s">
        <v>22</v>
      </c>
      <c r="I19" s="5" t="s">
        <v>22</v>
      </c>
      <c r="J19" s="5" t="s">
        <v>22</v>
      </c>
      <c r="K19" s="5" t="s">
        <v>22</v>
      </c>
      <c r="L19" s="5" t="s">
        <v>22</v>
      </c>
      <c r="M19" s="5" t="s">
        <v>22</v>
      </c>
      <c r="N19" s="5" t="s">
        <v>22</v>
      </c>
      <c r="O19" s="5" t="s">
        <v>22</v>
      </c>
      <c r="P19" s="5" t="s">
        <v>22</v>
      </c>
      <c r="Q19" s="5" t="s">
        <v>22</v>
      </c>
      <c r="R19" s="5" t="s">
        <v>22</v>
      </c>
      <c r="S19" s="5" t="s">
        <v>22</v>
      </c>
      <c r="T19" s="5" t="s">
        <v>22</v>
      </c>
      <c r="U19" s="5">
        <v>-191</v>
      </c>
      <c r="V19" s="5" t="s">
        <v>22</v>
      </c>
      <c r="W19" s="17">
        <v>-191</v>
      </c>
      <c r="X19" s="19"/>
    </row>
    <row r="20" spans="1:24" ht="15" thickBot="1" x14ac:dyDescent="0.35">
      <c r="A20" s="70" t="s">
        <v>36</v>
      </c>
      <c r="B20" s="5">
        <v>-17641</v>
      </c>
      <c r="C20" s="6">
        <v>-67</v>
      </c>
      <c r="D20" s="6"/>
      <c r="E20" s="6">
        <v>-356</v>
      </c>
      <c r="F20" s="6">
        <v>-416</v>
      </c>
      <c r="G20" s="6"/>
      <c r="H20" s="6">
        <v>403</v>
      </c>
      <c r="I20" s="6"/>
      <c r="J20" s="6">
        <v>340</v>
      </c>
      <c r="K20" s="6">
        <v>3025</v>
      </c>
      <c r="L20" s="6">
        <v>6383</v>
      </c>
      <c r="M20" s="6">
        <v>3844</v>
      </c>
      <c r="N20" s="6">
        <v>428</v>
      </c>
      <c r="O20" s="6">
        <v>652</v>
      </c>
      <c r="P20" s="6">
        <v>477</v>
      </c>
      <c r="Q20" s="6">
        <v>15</v>
      </c>
      <c r="R20" s="6">
        <v>36</v>
      </c>
      <c r="S20" s="6" t="s">
        <v>22</v>
      </c>
      <c r="T20" s="6">
        <v>2861</v>
      </c>
      <c r="U20" s="5" t="s">
        <v>22</v>
      </c>
      <c r="V20" s="5" t="s">
        <v>22</v>
      </c>
      <c r="W20" s="17">
        <v>-16</v>
      </c>
      <c r="X20" s="19"/>
    </row>
    <row r="21" spans="1:24" ht="19.2" customHeight="1" thickBot="1" x14ac:dyDescent="0.35">
      <c r="A21" s="71" t="s">
        <v>37</v>
      </c>
      <c r="B21" s="56">
        <v>-17641</v>
      </c>
      <c r="C21" s="56" t="s">
        <v>22</v>
      </c>
      <c r="D21" s="56" t="s">
        <v>22</v>
      </c>
      <c r="E21" s="56" t="s">
        <v>22</v>
      </c>
      <c r="F21" s="56" t="s">
        <v>22</v>
      </c>
      <c r="G21" s="56" t="s">
        <v>22</v>
      </c>
      <c r="H21" s="56">
        <v>0</v>
      </c>
      <c r="I21" s="56" t="s">
        <v>22</v>
      </c>
      <c r="J21" s="56" t="s">
        <v>22</v>
      </c>
      <c r="K21" s="56">
        <v>3119</v>
      </c>
      <c r="L21" s="56">
        <v>6370</v>
      </c>
      <c r="M21" s="56">
        <v>3844</v>
      </c>
      <c r="N21" s="56">
        <v>183</v>
      </c>
      <c r="O21" s="56">
        <v>652</v>
      </c>
      <c r="P21" s="56">
        <v>477</v>
      </c>
      <c r="Q21" s="56">
        <v>15</v>
      </c>
      <c r="R21" s="56">
        <v>36</v>
      </c>
      <c r="S21" s="56" t="s">
        <v>22</v>
      </c>
      <c r="T21" s="56">
        <v>2945</v>
      </c>
      <c r="U21" s="56" t="s">
        <v>22</v>
      </c>
      <c r="V21" s="56" t="s">
        <v>22</v>
      </c>
      <c r="W21" s="17"/>
      <c r="X21" s="19"/>
    </row>
    <row r="22" spans="1:24" ht="28.2" thickBot="1" x14ac:dyDescent="0.35">
      <c r="A22" s="71" t="s">
        <v>38</v>
      </c>
      <c r="B22" s="56" t="s">
        <v>22</v>
      </c>
      <c r="C22" s="56" t="s">
        <v>22</v>
      </c>
      <c r="D22" s="56" t="s">
        <v>22</v>
      </c>
      <c r="E22" s="56">
        <v>-356</v>
      </c>
      <c r="F22" s="56" t="s">
        <v>22</v>
      </c>
      <c r="G22" s="56" t="s">
        <v>22</v>
      </c>
      <c r="H22" s="56" t="s">
        <v>22</v>
      </c>
      <c r="I22" s="56"/>
      <c r="J22" s="56">
        <v>340</v>
      </c>
      <c r="K22" s="56" t="s">
        <v>22</v>
      </c>
      <c r="L22" s="56" t="s">
        <v>22</v>
      </c>
      <c r="M22" s="56" t="s">
        <v>22</v>
      </c>
      <c r="N22" s="56" t="s">
        <v>22</v>
      </c>
      <c r="O22" s="56" t="s">
        <v>22</v>
      </c>
      <c r="P22" s="56" t="s">
        <v>22</v>
      </c>
      <c r="Q22" s="56" t="s">
        <v>22</v>
      </c>
      <c r="R22" s="56" t="s">
        <v>22</v>
      </c>
      <c r="S22" s="56" t="s">
        <v>22</v>
      </c>
      <c r="T22" s="56" t="s">
        <v>22</v>
      </c>
      <c r="U22" s="56" t="s">
        <v>22</v>
      </c>
      <c r="V22" s="56" t="s">
        <v>22</v>
      </c>
      <c r="W22" s="17">
        <v>-16</v>
      </c>
      <c r="X22" s="19"/>
    </row>
    <row r="23" spans="1:24" ht="15" thickBot="1" x14ac:dyDescent="0.35">
      <c r="A23" s="71" t="s">
        <v>39</v>
      </c>
      <c r="B23" s="56" t="s">
        <v>22</v>
      </c>
      <c r="C23" s="56" t="s">
        <v>22</v>
      </c>
      <c r="D23" s="56" t="s">
        <v>22</v>
      </c>
      <c r="E23" s="56" t="s">
        <v>22</v>
      </c>
      <c r="F23" s="56">
        <v>-416</v>
      </c>
      <c r="G23" s="56" t="s">
        <v>22</v>
      </c>
      <c r="H23" s="56">
        <v>416</v>
      </c>
      <c r="I23" s="56" t="s">
        <v>22</v>
      </c>
      <c r="J23" s="56" t="s">
        <v>22</v>
      </c>
      <c r="K23" s="56" t="s">
        <v>22</v>
      </c>
      <c r="L23" s="56" t="s">
        <v>22</v>
      </c>
      <c r="M23" s="56" t="s">
        <v>22</v>
      </c>
      <c r="N23" s="56" t="s">
        <v>22</v>
      </c>
      <c r="O23" s="56" t="s">
        <v>22</v>
      </c>
      <c r="P23" s="56" t="s">
        <v>22</v>
      </c>
      <c r="Q23" s="56" t="s">
        <v>22</v>
      </c>
      <c r="R23" s="56" t="s">
        <v>22</v>
      </c>
      <c r="S23" s="56" t="s">
        <v>22</v>
      </c>
      <c r="T23" s="56" t="s">
        <v>22</v>
      </c>
      <c r="U23" s="56" t="s">
        <v>22</v>
      </c>
      <c r="V23" s="56" t="s">
        <v>22</v>
      </c>
      <c r="W23" s="17"/>
      <c r="X23" s="19"/>
    </row>
    <row r="24" spans="1:24" ht="28.2" thickBot="1" x14ac:dyDescent="0.35">
      <c r="A24" s="71" t="s">
        <v>40</v>
      </c>
      <c r="B24" s="56"/>
      <c r="C24" s="56">
        <v>-67</v>
      </c>
      <c r="D24" s="56"/>
      <c r="E24" s="56"/>
      <c r="F24" s="56"/>
      <c r="G24" s="56"/>
      <c r="H24" s="56">
        <v>-13</v>
      </c>
      <c r="I24" s="56"/>
      <c r="J24" s="56"/>
      <c r="K24" s="56">
        <v>-94</v>
      </c>
      <c r="L24" s="56">
        <v>13</v>
      </c>
      <c r="M24" s="56"/>
      <c r="N24" s="56">
        <v>245</v>
      </c>
      <c r="O24" s="56"/>
      <c r="P24" s="56"/>
      <c r="Q24" s="56"/>
      <c r="R24" s="56"/>
      <c r="S24" s="56"/>
      <c r="T24" s="56">
        <v>-84</v>
      </c>
      <c r="U24" s="56" t="s">
        <v>22</v>
      </c>
      <c r="V24" s="56" t="s">
        <v>22</v>
      </c>
      <c r="W24" s="17"/>
      <c r="X24" s="19"/>
    </row>
    <row r="25" spans="1:24" ht="15" thickBot="1" x14ac:dyDescent="0.35">
      <c r="A25" s="72" t="s">
        <v>41</v>
      </c>
      <c r="B25" s="7">
        <v>5</v>
      </c>
      <c r="C25" s="8">
        <v>1345</v>
      </c>
      <c r="D25" s="8">
        <v>25</v>
      </c>
      <c r="E25" s="8"/>
      <c r="F25" s="8">
        <v>3</v>
      </c>
      <c r="G25" s="8"/>
      <c r="H25" s="8"/>
      <c r="I25" s="8"/>
      <c r="J25" s="8"/>
      <c r="K25" s="8"/>
      <c r="L25" s="8">
        <v>1</v>
      </c>
      <c r="M25" s="8">
        <v>1</v>
      </c>
      <c r="N25" s="8">
        <v>1</v>
      </c>
      <c r="O25" s="8">
        <v>-98</v>
      </c>
      <c r="P25" s="8"/>
      <c r="Q25" s="8"/>
      <c r="R25" s="8">
        <v>5</v>
      </c>
      <c r="S25" s="8">
        <v>8</v>
      </c>
      <c r="T25" s="8">
        <v>1765</v>
      </c>
      <c r="U25" s="8" t="s">
        <v>22</v>
      </c>
      <c r="V25" s="8" t="s">
        <v>22</v>
      </c>
      <c r="W25" s="17">
        <v>3061</v>
      </c>
      <c r="X25" s="19"/>
    </row>
    <row r="26" spans="1:24" ht="42" thickBot="1" x14ac:dyDescent="0.35">
      <c r="A26" s="73" t="s">
        <v>42</v>
      </c>
      <c r="B26" s="57"/>
      <c r="C26" s="57">
        <v>1344</v>
      </c>
      <c r="D26" s="57">
        <v>4</v>
      </c>
      <c r="E26" s="57"/>
      <c r="F26" s="57"/>
      <c r="G26" s="57"/>
      <c r="H26" s="57"/>
      <c r="I26" s="57"/>
      <c r="J26" s="57"/>
      <c r="K26" s="57"/>
      <c r="L26" s="57"/>
      <c r="M26" s="57">
        <v>1</v>
      </c>
      <c r="N26" s="57">
        <v>1</v>
      </c>
      <c r="O26" s="57"/>
      <c r="P26" s="57"/>
      <c r="Q26" s="57"/>
      <c r="R26" s="57">
        <v>5</v>
      </c>
      <c r="S26" s="57">
        <v>4</v>
      </c>
      <c r="T26" s="57">
        <v>1754</v>
      </c>
      <c r="U26" s="57" t="s">
        <v>22</v>
      </c>
      <c r="V26" s="57" t="s">
        <v>22</v>
      </c>
      <c r="W26" s="17">
        <v>3113</v>
      </c>
      <c r="X26" s="19"/>
    </row>
    <row r="27" spans="1:24" ht="28.2" thickBot="1" x14ac:dyDescent="0.35">
      <c r="A27" s="74" t="s">
        <v>43</v>
      </c>
      <c r="B27" s="57">
        <v>5</v>
      </c>
      <c r="C27" s="57">
        <v>1</v>
      </c>
      <c r="D27" s="57">
        <v>21</v>
      </c>
      <c r="E27" s="57"/>
      <c r="F27" s="57">
        <v>3</v>
      </c>
      <c r="G27" s="57"/>
      <c r="H27" s="57"/>
      <c r="I27" s="57"/>
      <c r="J27" s="57"/>
      <c r="K27" s="57"/>
      <c r="L27" s="57">
        <v>1</v>
      </c>
      <c r="M27" s="57"/>
      <c r="N27" s="57"/>
      <c r="O27" s="57"/>
      <c r="P27" s="57"/>
      <c r="Q27" s="57"/>
      <c r="R27" s="57"/>
      <c r="S27" s="57">
        <v>4</v>
      </c>
      <c r="T27" s="57">
        <v>11</v>
      </c>
      <c r="U27" s="57" t="s">
        <v>22</v>
      </c>
      <c r="V27" s="57" t="s">
        <v>22</v>
      </c>
      <c r="W27" s="17">
        <v>46</v>
      </c>
      <c r="X27" s="19"/>
    </row>
    <row r="28" spans="1:24" ht="28.2" thickBot="1" x14ac:dyDescent="0.35">
      <c r="A28" s="75" t="s">
        <v>44</v>
      </c>
      <c r="B28" s="57" t="s">
        <v>22</v>
      </c>
      <c r="C28" s="57" t="s">
        <v>22</v>
      </c>
      <c r="D28" s="57" t="s">
        <v>22</v>
      </c>
      <c r="E28" s="57" t="s">
        <v>22</v>
      </c>
      <c r="F28" s="57" t="s">
        <v>22</v>
      </c>
      <c r="G28" s="57" t="s">
        <v>22</v>
      </c>
      <c r="H28" s="57" t="s">
        <v>22</v>
      </c>
      <c r="I28" s="57" t="s">
        <v>22</v>
      </c>
      <c r="J28" s="57" t="s">
        <v>22</v>
      </c>
      <c r="K28" s="57" t="s">
        <v>22</v>
      </c>
      <c r="L28" s="57" t="s">
        <v>22</v>
      </c>
      <c r="M28" s="57" t="s">
        <v>22</v>
      </c>
      <c r="N28" s="57" t="s">
        <v>22</v>
      </c>
      <c r="O28" s="57">
        <v>-98</v>
      </c>
      <c r="P28" s="57" t="s">
        <v>22</v>
      </c>
      <c r="Q28" s="57" t="s">
        <v>22</v>
      </c>
      <c r="R28" s="57" t="s">
        <v>22</v>
      </c>
      <c r="S28" s="57" t="s">
        <v>22</v>
      </c>
      <c r="T28" s="57" t="s">
        <v>22</v>
      </c>
      <c r="U28" s="57" t="s">
        <v>22</v>
      </c>
      <c r="V28" s="57" t="s">
        <v>22</v>
      </c>
      <c r="W28" s="17">
        <v>-98</v>
      </c>
      <c r="X28" s="19"/>
    </row>
    <row r="29" spans="1:24" ht="15" thickBot="1" x14ac:dyDescent="0.35">
      <c r="A29" s="76" t="s">
        <v>45</v>
      </c>
      <c r="B29" s="58">
        <v>248</v>
      </c>
      <c r="C29" s="58">
        <v>34</v>
      </c>
      <c r="D29" s="58"/>
      <c r="E29" s="58">
        <v>22</v>
      </c>
      <c r="F29" s="58"/>
      <c r="G29" s="58"/>
      <c r="H29" s="58"/>
      <c r="I29" s="58"/>
      <c r="J29" s="58"/>
      <c r="K29" s="58"/>
      <c r="L29" s="58"/>
      <c r="M29" s="58"/>
      <c r="N29" s="58"/>
      <c r="O29" s="58">
        <v>6</v>
      </c>
      <c r="P29" s="58"/>
      <c r="Q29" s="58"/>
      <c r="R29" s="58"/>
      <c r="S29" s="58"/>
      <c r="T29" s="58"/>
      <c r="U29" s="58">
        <v>233</v>
      </c>
      <c r="V29" s="58">
        <v>431</v>
      </c>
      <c r="W29" s="17">
        <v>974</v>
      </c>
      <c r="X29" s="19"/>
    </row>
    <row r="30" spans="1:24" ht="15" thickBot="1" x14ac:dyDescent="0.35">
      <c r="A30" s="77" t="s">
        <v>46</v>
      </c>
      <c r="B30" s="9"/>
      <c r="C30" s="9">
        <v>3126</v>
      </c>
      <c r="D30" s="9">
        <v>416</v>
      </c>
      <c r="E30" s="9">
        <v>33</v>
      </c>
      <c r="F30" s="9">
        <v>588</v>
      </c>
      <c r="G30" s="9">
        <v>2</v>
      </c>
      <c r="H30" s="9">
        <v>93</v>
      </c>
      <c r="I30" s="9">
        <v>1</v>
      </c>
      <c r="J30" s="9">
        <v>247</v>
      </c>
      <c r="K30" s="9">
        <v>1300</v>
      </c>
      <c r="L30" s="9">
        <v>3047</v>
      </c>
      <c r="M30" s="9">
        <v>202</v>
      </c>
      <c r="N30" s="9">
        <v>145</v>
      </c>
      <c r="O30" s="9">
        <v>680</v>
      </c>
      <c r="P30" s="9">
        <v>207</v>
      </c>
      <c r="Q30" s="9">
        <v>2</v>
      </c>
      <c r="R30" s="9">
        <v>26</v>
      </c>
      <c r="S30" s="9">
        <v>29</v>
      </c>
      <c r="T30" s="9"/>
      <c r="U30" s="9">
        <v>2857</v>
      </c>
      <c r="V30" s="9">
        <v>5503</v>
      </c>
      <c r="W30" s="17">
        <v>18504</v>
      </c>
      <c r="X30" s="19"/>
    </row>
    <row r="31" spans="1:24" ht="15" thickBot="1" x14ac:dyDescent="0.35">
      <c r="A31" s="78" t="s">
        <v>47</v>
      </c>
      <c r="B31" s="10"/>
      <c r="C31" s="11">
        <v>1067</v>
      </c>
      <c r="D31" s="11">
        <v>410</v>
      </c>
      <c r="E31" s="11">
        <v>33</v>
      </c>
      <c r="F31" s="11">
        <v>18</v>
      </c>
      <c r="G31" s="11">
        <v>2</v>
      </c>
      <c r="H31" s="11">
        <v>55</v>
      </c>
      <c r="I31" s="11">
        <v>1</v>
      </c>
      <c r="J31" s="11">
        <v>108</v>
      </c>
      <c r="K31" s="11">
        <v>4</v>
      </c>
      <c r="L31" s="11">
        <v>76</v>
      </c>
      <c r="M31" s="11">
        <v>191</v>
      </c>
      <c r="N31" s="11">
        <v>2</v>
      </c>
      <c r="O31" s="11">
        <v>680</v>
      </c>
      <c r="P31" s="11"/>
      <c r="Q31" s="11">
        <v>1</v>
      </c>
      <c r="R31" s="11">
        <v>3</v>
      </c>
      <c r="S31" s="11">
        <v>29</v>
      </c>
      <c r="T31" s="11"/>
      <c r="U31" s="11">
        <v>1395</v>
      </c>
      <c r="V31" s="11">
        <v>2059</v>
      </c>
      <c r="W31" s="17">
        <v>6134</v>
      </c>
      <c r="X31" s="19"/>
    </row>
    <row r="32" spans="1:24" ht="28.8" thickBot="1" x14ac:dyDescent="0.35">
      <c r="A32" s="79" t="s">
        <v>48</v>
      </c>
      <c r="B32" s="12"/>
      <c r="C32" s="12">
        <v>12</v>
      </c>
      <c r="D32" s="12"/>
      <c r="E32" s="12"/>
      <c r="F32" s="12"/>
      <c r="G32" s="12"/>
      <c r="H32" s="12"/>
      <c r="I32" s="12"/>
      <c r="J32" s="12"/>
      <c r="K32" s="12"/>
      <c r="L32" s="12">
        <v>18</v>
      </c>
      <c r="M32" s="12"/>
      <c r="N32" s="12">
        <v>1</v>
      </c>
      <c r="O32" s="12"/>
      <c r="P32" s="12"/>
      <c r="Q32" s="12"/>
      <c r="R32" s="12"/>
      <c r="S32" s="12"/>
      <c r="T32" s="12"/>
      <c r="U32" s="12">
        <v>46</v>
      </c>
      <c r="V32" s="12">
        <v>43</v>
      </c>
      <c r="W32" s="17">
        <v>120</v>
      </c>
      <c r="X32" s="19"/>
    </row>
    <row r="33" spans="1:24" ht="28.8" thickBot="1" x14ac:dyDescent="0.35">
      <c r="A33" s="79" t="s">
        <v>49</v>
      </c>
      <c r="B33" s="12"/>
      <c r="C33" s="13">
        <v>1049</v>
      </c>
      <c r="D33" s="13">
        <v>410</v>
      </c>
      <c r="E33" s="13">
        <v>28</v>
      </c>
      <c r="F33" s="13">
        <v>8</v>
      </c>
      <c r="G33" s="13">
        <v>2</v>
      </c>
      <c r="H33" s="13">
        <v>54</v>
      </c>
      <c r="I33" s="13">
        <v>1</v>
      </c>
      <c r="J33" s="13">
        <v>108</v>
      </c>
      <c r="K33" s="13">
        <v>2</v>
      </c>
      <c r="L33" s="13">
        <v>45</v>
      </c>
      <c r="M33" s="13">
        <v>191</v>
      </c>
      <c r="N33" s="13">
        <v>1</v>
      </c>
      <c r="O33" s="13">
        <v>680</v>
      </c>
      <c r="P33" s="13"/>
      <c r="Q33" s="13">
        <v>1</v>
      </c>
      <c r="R33" s="13">
        <v>3</v>
      </c>
      <c r="S33" s="13">
        <v>29</v>
      </c>
      <c r="T33" s="13"/>
      <c r="U33" s="13">
        <v>1266</v>
      </c>
      <c r="V33" s="13">
        <v>1959</v>
      </c>
      <c r="W33" s="17">
        <v>5837</v>
      </c>
      <c r="X33" s="19"/>
    </row>
    <row r="34" spans="1:24" ht="42.6" thickBot="1" x14ac:dyDescent="0.35">
      <c r="A34" s="80" t="s">
        <v>50</v>
      </c>
      <c r="B34" s="12"/>
      <c r="C34" s="12">
        <v>96</v>
      </c>
      <c r="D34" s="12"/>
      <c r="E34" s="12"/>
      <c r="F34" s="12">
        <v>2</v>
      </c>
      <c r="G34" s="12">
        <v>1</v>
      </c>
      <c r="H34" s="12">
        <v>1</v>
      </c>
      <c r="I34" s="12"/>
      <c r="J34" s="12">
        <v>1</v>
      </c>
      <c r="K34" s="12">
        <v>1</v>
      </c>
      <c r="L34" s="12">
        <v>11</v>
      </c>
      <c r="M34" s="12">
        <v>2</v>
      </c>
      <c r="N34" s="12"/>
      <c r="O34" s="12"/>
      <c r="P34" s="12"/>
      <c r="Q34" s="12">
        <v>1</v>
      </c>
      <c r="R34" s="12">
        <v>1</v>
      </c>
      <c r="S34" s="12"/>
      <c r="T34" s="12"/>
      <c r="U34" s="12">
        <v>146</v>
      </c>
      <c r="V34" s="12">
        <v>431</v>
      </c>
      <c r="W34" s="17">
        <v>694</v>
      </c>
      <c r="X34" s="19"/>
    </row>
    <row r="35" spans="1:24" ht="42.6" thickBot="1" x14ac:dyDescent="0.35">
      <c r="A35" s="80" t="s">
        <v>51</v>
      </c>
      <c r="B35" s="12"/>
      <c r="C35" s="12">
        <v>6</v>
      </c>
      <c r="D35" s="12"/>
      <c r="E35" s="12"/>
      <c r="F35" s="12">
        <v>1</v>
      </c>
      <c r="G35" s="12"/>
      <c r="H35" s="12"/>
      <c r="I35" s="12"/>
      <c r="J35" s="12"/>
      <c r="K35" s="12"/>
      <c r="L35" s="12">
        <v>4</v>
      </c>
      <c r="M35" s="12"/>
      <c r="N35" s="12"/>
      <c r="O35" s="12"/>
      <c r="P35" s="12"/>
      <c r="Q35" s="12"/>
      <c r="R35" s="12"/>
      <c r="S35" s="12"/>
      <c r="T35" s="12"/>
      <c r="U35" s="12">
        <v>31</v>
      </c>
      <c r="V35" s="12">
        <v>52</v>
      </c>
      <c r="W35" s="17">
        <v>94</v>
      </c>
      <c r="X35" s="19"/>
    </row>
    <row r="36" spans="1:24" ht="70.2" thickBot="1" x14ac:dyDescent="0.35">
      <c r="A36" s="80" t="s">
        <v>52</v>
      </c>
      <c r="B36" s="12"/>
      <c r="C36" s="12">
        <v>28</v>
      </c>
      <c r="D36" s="12"/>
      <c r="E36" s="12"/>
      <c r="F36" s="12">
        <v>1</v>
      </c>
      <c r="G36" s="12"/>
      <c r="H36" s="12">
        <v>42</v>
      </c>
      <c r="I36" s="12"/>
      <c r="J36" s="12"/>
      <c r="K36" s="12"/>
      <c r="L36" s="12">
        <v>6</v>
      </c>
      <c r="M36" s="12"/>
      <c r="N36" s="12"/>
      <c r="O36" s="12"/>
      <c r="P36" s="12"/>
      <c r="Q36" s="12"/>
      <c r="R36" s="12"/>
      <c r="S36" s="12"/>
      <c r="T36" s="12"/>
      <c r="U36" s="12">
        <v>104</v>
      </c>
      <c r="V36" s="12">
        <v>249</v>
      </c>
      <c r="W36" s="17">
        <v>430</v>
      </c>
      <c r="X36" s="19"/>
    </row>
    <row r="37" spans="1:24" ht="28.8" thickBot="1" x14ac:dyDescent="0.35">
      <c r="A37" s="80" t="s">
        <v>53</v>
      </c>
      <c r="B37" s="12"/>
      <c r="C37" s="12">
        <v>190</v>
      </c>
      <c r="D37" s="12"/>
      <c r="E37" s="12">
        <v>11</v>
      </c>
      <c r="F37" s="12"/>
      <c r="G37" s="12"/>
      <c r="H37" s="12"/>
      <c r="I37" s="12"/>
      <c r="J37" s="12"/>
      <c r="K37" s="12"/>
      <c r="L37" s="12">
        <v>4</v>
      </c>
      <c r="M37" s="12">
        <v>188</v>
      </c>
      <c r="N37" s="12"/>
      <c r="O37" s="12">
        <v>680</v>
      </c>
      <c r="P37" s="12"/>
      <c r="Q37" s="12"/>
      <c r="R37" s="12"/>
      <c r="S37" s="12"/>
      <c r="T37" s="12"/>
      <c r="U37" s="12">
        <v>168</v>
      </c>
      <c r="V37" s="12">
        <v>473</v>
      </c>
      <c r="W37" s="17">
        <v>1714</v>
      </c>
      <c r="X37" s="19"/>
    </row>
    <row r="38" spans="1:24" ht="28.8" thickBot="1" x14ac:dyDescent="0.35">
      <c r="A38" s="80" t="s">
        <v>54</v>
      </c>
      <c r="B38" s="12"/>
      <c r="C38" s="12">
        <v>170</v>
      </c>
      <c r="D38" s="12"/>
      <c r="E38" s="12"/>
      <c r="F38" s="12"/>
      <c r="G38" s="12">
        <v>1</v>
      </c>
      <c r="H38" s="12"/>
      <c r="I38" s="12"/>
      <c r="J38" s="12"/>
      <c r="K38" s="12"/>
      <c r="L38" s="12">
        <v>3</v>
      </c>
      <c r="M38" s="12">
        <v>1</v>
      </c>
      <c r="N38" s="12"/>
      <c r="O38" s="12"/>
      <c r="P38" s="12"/>
      <c r="Q38" s="12"/>
      <c r="R38" s="12"/>
      <c r="S38" s="12"/>
      <c r="T38" s="12"/>
      <c r="U38" s="12">
        <v>306</v>
      </c>
      <c r="V38" s="12">
        <v>482</v>
      </c>
      <c r="W38" s="17">
        <v>963</v>
      </c>
      <c r="X38" s="19"/>
    </row>
    <row r="39" spans="1:24" ht="56.4" thickBot="1" x14ac:dyDescent="0.35">
      <c r="A39" s="80" t="s">
        <v>55</v>
      </c>
      <c r="B39" s="12"/>
      <c r="C39" s="12">
        <v>342</v>
      </c>
      <c r="D39" s="12">
        <v>410</v>
      </c>
      <c r="E39" s="12">
        <v>17</v>
      </c>
      <c r="F39" s="12">
        <v>1</v>
      </c>
      <c r="G39" s="12"/>
      <c r="H39" s="12">
        <v>1</v>
      </c>
      <c r="I39" s="12">
        <v>1</v>
      </c>
      <c r="J39" s="12">
        <v>105</v>
      </c>
      <c r="K39" s="12"/>
      <c r="L39" s="12">
        <v>4</v>
      </c>
      <c r="M39" s="12"/>
      <c r="N39" s="12"/>
      <c r="O39" s="12"/>
      <c r="P39" s="12"/>
      <c r="Q39" s="12"/>
      <c r="R39" s="12">
        <v>1</v>
      </c>
      <c r="S39" s="12">
        <v>11</v>
      </c>
      <c r="T39" s="12"/>
      <c r="U39" s="12">
        <v>144</v>
      </c>
      <c r="V39" s="12">
        <v>100</v>
      </c>
      <c r="W39" s="17">
        <v>1137</v>
      </c>
      <c r="X39" s="19"/>
    </row>
    <row r="40" spans="1:24" ht="56.4" thickBot="1" x14ac:dyDescent="0.35">
      <c r="A40" s="80" t="s">
        <v>56</v>
      </c>
      <c r="B40" s="12"/>
      <c r="C40" s="12">
        <v>150</v>
      </c>
      <c r="D40" s="12"/>
      <c r="E40" s="12"/>
      <c r="F40" s="12"/>
      <c r="G40" s="12"/>
      <c r="H40" s="12">
        <v>1</v>
      </c>
      <c r="I40" s="12"/>
      <c r="J40" s="12"/>
      <c r="K40" s="12"/>
      <c r="L40" s="12">
        <v>4</v>
      </c>
      <c r="M40" s="12"/>
      <c r="N40" s="12"/>
      <c r="O40" s="12"/>
      <c r="P40" s="12"/>
      <c r="Q40" s="12"/>
      <c r="R40" s="12">
        <v>1</v>
      </c>
      <c r="S40" s="12">
        <v>6</v>
      </c>
      <c r="T40" s="12"/>
      <c r="U40" s="12">
        <v>202</v>
      </c>
      <c r="V40" s="12">
        <v>22</v>
      </c>
      <c r="W40" s="17">
        <v>386</v>
      </c>
      <c r="X40" s="19"/>
    </row>
    <row r="41" spans="1:24" ht="42.6" thickBot="1" x14ac:dyDescent="0.35">
      <c r="A41" s="80" t="s">
        <v>57</v>
      </c>
      <c r="B41" s="12"/>
      <c r="C41" s="12">
        <v>41</v>
      </c>
      <c r="D41" s="12"/>
      <c r="E41" s="12"/>
      <c r="F41" s="12">
        <v>1</v>
      </c>
      <c r="G41" s="12"/>
      <c r="H41" s="12">
        <v>1</v>
      </c>
      <c r="I41" s="12"/>
      <c r="J41" s="12">
        <v>1</v>
      </c>
      <c r="K41" s="12"/>
      <c r="L41" s="12">
        <v>4</v>
      </c>
      <c r="M41" s="12"/>
      <c r="N41" s="12"/>
      <c r="O41" s="12"/>
      <c r="P41" s="12"/>
      <c r="Q41" s="12"/>
      <c r="R41" s="12"/>
      <c r="S41" s="12">
        <v>8</v>
      </c>
      <c r="T41" s="12"/>
      <c r="U41" s="12">
        <v>74</v>
      </c>
      <c r="V41" s="12">
        <v>51</v>
      </c>
      <c r="W41" s="17">
        <v>181</v>
      </c>
      <c r="X41" s="19"/>
    </row>
    <row r="42" spans="1:24" ht="28.8" thickBot="1" x14ac:dyDescent="0.35">
      <c r="A42" s="80" t="s">
        <v>58</v>
      </c>
      <c r="B42" s="12"/>
      <c r="C42" s="12">
        <v>19</v>
      </c>
      <c r="D42" s="12"/>
      <c r="E42" s="12"/>
      <c r="F42" s="12">
        <v>1</v>
      </c>
      <c r="G42" s="12"/>
      <c r="H42" s="12"/>
      <c r="I42" s="12"/>
      <c r="J42" s="12"/>
      <c r="K42" s="12">
        <v>1</v>
      </c>
      <c r="L42" s="12">
        <v>3</v>
      </c>
      <c r="M42" s="12"/>
      <c r="N42" s="12"/>
      <c r="O42" s="12"/>
      <c r="P42" s="12"/>
      <c r="Q42" s="12"/>
      <c r="R42" s="12"/>
      <c r="S42" s="12">
        <v>4</v>
      </c>
      <c r="T42" s="12"/>
      <c r="U42" s="12">
        <v>36</v>
      </c>
      <c r="V42" s="12">
        <v>35</v>
      </c>
      <c r="W42" s="17">
        <v>99</v>
      </c>
      <c r="X42" s="19"/>
    </row>
    <row r="43" spans="1:24" ht="28.8" thickBot="1" x14ac:dyDescent="0.35">
      <c r="A43" s="80" t="s">
        <v>59</v>
      </c>
      <c r="B43" s="12"/>
      <c r="C43" s="12">
        <v>7</v>
      </c>
      <c r="D43" s="12"/>
      <c r="E43" s="12"/>
      <c r="F43" s="12">
        <v>1</v>
      </c>
      <c r="G43" s="12"/>
      <c r="H43" s="12">
        <v>8</v>
      </c>
      <c r="I43" s="12"/>
      <c r="J43" s="12">
        <v>1</v>
      </c>
      <c r="K43" s="12"/>
      <c r="L43" s="12">
        <v>2</v>
      </c>
      <c r="M43" s="12"/>
      <c r="N43" s="12">
        <v>1</v>
      </c>
      <c r="O43" s="12"/>
      <c r="P43" s="12"/>
      <c r="Q43" s="12"/>
      <c r="R43" s="12"/>
      <c r="S43" s="12"/>
      <c r="T43" s="12"/>
      <c r="U43" s="12">
        <v>55</v>
      </c>
      <c r="V43" s="12">
        <v>64</v>
      </c>
      <c r="W43" s="17">
        <v>139</v>
      </c>
      <c r="X43" s="19"/>
    </row>
    <row r="44" spans="1:24" ht="42.6" thickBot="1" x14ac:dyDescent="0.35">
      <c r="A44" s="79" t="s">
        <v>60</v>
      </c>
      <c r="B44" s="12"/>
      <c r="C44" s="12">
        <v>6</v>
      </c>
      <c r="D44" s="12"/>
      <c r="E44" s="12">
        <v>5</v>
      </c>
      <c r="F44" s="12">
        <v>10</v>
      </c>
      <c r="G44" s="12"/>
      <c r="H44" s="12">
        <v>1</v>
      </c>
      <c r="I44" s="12"/>
      <c r="J44" s="12"/>
      <c r="K44" s="12">
        <v>2</v>
      </c>
      <c r="L44" s="12">
        <v>13</v>
      </c>
      <c r="M44" s="12"/>
      <c r="N44" s="12"/>
      <c r="O44" s="12"/>
      <c r="P44" s="12"/>
      <c r="Q44" s="12"/>
      <c r="R44" s="12"/>
      <c r="S44" s="12"/>
      <c r="T44" s="12"/>
      <c r="U44" s="12">
        <v>83</v>
      </c>
      <c r="V44" s="12">
        <v>57</v>
      </c>
      <c r="W44" s="17">
        <v>177</v>
      </c>
      <c r="X44" s="19"/>
    </row>
    <row r="45" spans="1:24" ht="15" thickBot="1" x14ac:dyDescent="0.35">
      <c r="A45" s="81" t="s">
        <v>61</v>
      </c>
      <c r="B45" s="10"/>
      <c r="C45" s="10">
        <v>17</v>
      </c>
      <c r="D45" s="10"/>
      <c r="E45" s="10"/>
      <c r="F45" s="10">
        <v>8</v>
      </c>
      <c r="G45" s="10"/>
      <c r="H45" s="10">
        <v>1</v>
      </c>
      <c r="I45" s="10"/>
      <c r="J45" s="10">
        <v>1</v>
      </c>
      <c r="K45" s="10">
        <v>3</v>
      </c>
      <c r="L45" s="10">
        <v>66</v>
      </c>
      <c r="M45" s="10">
        <v>10</v>
      </c>
      <c r="N45" s="10">
        <v>1</v>
      </c>
      <c r="O45" s="10"/>
      <c r="P45" s="10"/>
      <c r="Q45" s="10"/>
      <c r="R45" s="10">
        <v>10</v>
      </c>
      <c r="S45" s="10"/>
      <c r="T45" s="10"/>
      <c r="U45" s="10">
        <v>22</v>
      </c>
      <c r="V45" s="10">
        <v>27</v>
      </c>
      <c r="W45" s="17">
        <v>166</v>
      </c>
      <c r="X45" s="19"/>
    </row>
    <row r="46" spans="1:24" ht="28.8" thickBot="1" x14ac:dyDescent="0.35">
      <c r="A46" s="78" t="s">
        <v>62</v>
      </c>
      <c r="B46" s="10"/>
      <c r="C46" s="10">
        <v>121</v>
      </c>
      <c r="D46" s="10"/>
      <c r="E46" s="10"/>
      <c r="F46" s="10">
        <v>48</v>
      </c>
      <c r="G46" s="10"/>
      <c r="H46" s="10">
        <v>13</v>
      </c>
      <c r="I46" s="10"/>
      <c r="J46" s="10">
        <v>2</v>
      </c>
      <c r="K46" s="10">
        <v>7</v>
      </c>
      <c r="L46" s="10">
        <v>662</v>
      </c>
      <c r="M46" s="10"/>
      <c r="N46" s="10"/>
      <c r="O46" s="10"/>
      <c r="P46" s="10"/>
      <c r="Q46" s="10">
        <v>1</v>
      </c>
      <c r="R46" s="10">
        <v>9</v>
      </c>
      <c r="S46" s="10"/>
      <c r="T46" s="10"/>
      <c r="U46" s="10">
        <v>135</v>
      </c>
      <c r="V46" s="10">
        <v>167</v>
      </c>
      <c r="W46" s="17">
        <v>1165</v>
      </c>
      <c r="X46" s="19"/>
    </row>
    <row r="47" spans="1:24" ht="15" thickBot="1" x14ac:dyDescent="0.35">
      <c r="A47" s="82" t="s">
        <v>112</v>
      </c>
      <c r="B47" s="10"/>
      <c r="C47" s="10">
        <v>391</v>
      </c>
      <c r="D47" s="11">
        <v>5</v>
      </c>
      <c r="E47" s="11"/>
      <c r="F47" s="11"/>
      <c r="G47" s="11"/>
      <c r="H47" s="11"/>
      <c r="I47" s="11"/>
      <c r="J47" s="11">
        <v>1</v>
      </c>
      <c r="K47" s="11">
        <v>1278</v>
      </c>
      <c r="L47" s="11">
        <v>2205</v>
      </c>
      <c r="M47" s="11"/>
      <c r="N47" s="11">
        <v>92</v>
      </c>
      <c r="O47" s="11"/>
      <c r="P47" s="11">
        <v>207</v>
      </c>
      <c r="Q47" s="11"/>
      <c r="R47" s="11"/>
      <c r="S47" s="11"/>
      <c r="T47" s="11"/>
      <c r="U47" s="11">
        <v>106</v>
      </c>
      <c r="V47" s="11" t="s">
        <v>22</v>
      </c>
      <c r="W47" s="17">
        <v>4285</v>
      </c>
      <c r="X47" s="19"/>
    </row>
    <row r="48" spans="1:24" ht="15" thickBot="1" x14ac:dyDescent="0.35">
      <c r="A48" s="83" t="s">
        <v>63</v>
      </c>
      <c r="B48" s="12"/>
      <c r="C48" s="12">
        <v>5</v>
      </c>
      <c r="D48" s="12"/>
      <c r="E48" s="12"/>
      <c r="F48" s="12"/>
      <c r="G48" s="12"/>
      <c r="H48" s="12"/>
      <c r="I48" s="12"/>
      <c r="J48" s="12"/>
      <c r="K48" s="12">
        <v>1278</v>
      </c>
      <c r="L48" s="12">
        <v>2026</v>
      </c>
      <c r="M48" s="12"/>
      <c r="N48" s="12">
        <v>92</v>
      </c>
      <c r="O48" s="12"/>
      <c r="P48" s="12"/>
      <c r="Q48" s="12"/>
      <c r="R48" s="12"/>
      <c r="S48" s="12"/>
      <c r="T48" s="12"/>
      <c r="U48" s="12"/>
      <c r="V48" s="12" t="s">
        <v>22</v>
      </c>
      <c r="W48" s="17">
        <v>3401</v>
      </c>
      <c r="X48" s="19"/>
    </row>
    <row r="49" spans="1:25" ht="15" thickBot="1" x14ac:dyDescent="0.35">
      <c r="A49" s="84" t="s">
        <v>64</v>
      </c>
      <c r="B49" s="12"/>
      <c r="C49" s="12"/>
      <c r="D49" s="12"/>
      <c r="E49" s="12"/>
      <c r="F49" s="12"/>
      <c r="G49" s="12"/>
      <c r="H49" s="12"/>
      <c r="I49" s="12"/>
      <c r="J49" s="12"/>
      <c r="K49" s="12">
        <v>970</v>
      </c>
      <c r="L49" s="12">
        <v>708</v>
      </c>
      <c r="M49" s="12"/>
      <c r="N49" s="12">
        <v>65</v>
      </c>
      <c r="O49" s="12"/>
      <c r="P49" s="12"/>
      <c r="Q49" s="12"/>
      <c r="R49" s="12"/>
      <c r="S49" s="12"/>
      <c r="T49" s="12"/>
      <c r="U49" s="12"/>
      <c r="V49" s="12" t="s">
        <v>22</v>
      </c>
      <c r="W49" s="17">
        <v>1743</v>
      </c>
      <c r="X49" s="19"/>
    </row>
    <row r="50" spans="1:25" ht="15" thickBot="1" x14ac:dyDescent="0.35">
      <c r="A50" s="83" t="s">
        <v>65</v>
      </c>
      <c r="B50" s="12"/>
      <c r="C50" s="12"/>
      <c r="D50" s="12">
        <v>5</v>
      </c>
      <c r="E50" s="12"/>
      <c r="F50" s="12"/>
      <c r="G50" s="12"/>
      <c r="H50" s="12"/>
      <c r="I50" s="12"/>
      <c r="J50" s="12">
        <v>1</v>
      </c>
      <c r="K50" s="12"/>
      <c r="L50" s="12">
        <v>178</v>
      </c>
      <c r="M50" s="12"/>
      <c r="N50" s="12"/>
      <c r="O50" s="12"/>
      <c r="P50" s="12"/>
      <c r="Q50" s="12"/>
      <c r="R50" s="12"/>
      <c r="S50" s="12"/>
      <c r="T50" s="12"/>
      <c r="U50" s="12">
        <v>51</v>
      </c>
      <c r="V50" s="12" t="s">
        <v>22</v>
      </c>
      <c r="W50" s="17">
        <v>235</v>
      </c>
      <c r="X50" s="19"/>
    </row>
    <row r="51" spans="1:25" ht="15" thickBot="1" x14ac:dyDescent="0.35">
      <c r="A51" s="83" t="s">
        <v>66</v>
      </c>
      <c r="B51" s="12"/>
      <c r="C51" s="12">
        <v>386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>
        <v>34</v>
      </c>
      <c r="V51" s="12" t="s">
        <v>22</v>
      </c>
      <c r="W51" s="17">
        <v>420</v>
      </c>
      <c r="X51" s="19"/>
    </row>
    <row r="52" spans="1:25" ht="42" thickBot="1" x14ac:dyDescent="0.35">
      <c r="A52" s="83" t="s">
        <v>67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>
        <v>1</v>
      </c>
      <c r="M52" s="12"/>
      <c r="N52" s="12"/>
      <c r="O52" s="12"/>
      <c r="P52" s="12">
        <v>207</v>
      </c>
      <c r="Q52" s="12"/>
      <c r="R52" s="12"/>
      <c r="S52" s="12"/>
      <c r="T52" s="12"/>
      <c r="U52" s="12">
        <v>21</v>
      </c>
      <c r="V52" s="12" t="s">
        <v>22</v>
      </c>
      <c r="W52" s="17">
        <v>229</v>
      </c>
      <c r="X52" s="19"/>
    </row>
    <row r="53" spans="1:25" ht="15" thickBot="1" x14ac:dyDescent="0.35">
      <c r="A53" s="82" t="s">
        <v>68</v>
      </c>
      <c r="B53" s="10"/>
      <c r="C53" s="10">
        <v>27</v>
      </c>
      <c r="D53" s="10"/>
      <c r="E53" s="10"/>
      <c r="F53" s="10">
        <v>42</v>
      </c>
      <c r="G53" s="10"/>
      <c r="H53" s="10">
        <v>6</v>
      </c>
      <c r="I53" s="10"/>
      <c r="J53" s="10">
        <v>20</v>
      </c>
      <c r="K53" s="10">
        <v>8</v>
      </c>
      <c r="L53" s="10">
        <v>38</v>
      </c>
      <c r="M53" s="10">
        <v>1</v>
      </c>
      <c r="N53" s="10"/>
      <c r="O53" s="10"/>
      <c r="P53" s="10"/>
      <c r="Q53" s="10"/>
      <c r="R53" s="10">
        <v>4</v>
      </c>
      <c r="S53" s="10"/>
      <c r="T53" s="10"/>
      <c r="U53" s="10">
        <v>639</v>
      </c>
      <c r="V53" s="10">
        <v>1036</v>
      </c>
      <c r="W53" s="17">
        <v>1821</v>
      </c>
      <c r="X53" s="19"/>
    </row>
    <row r="54" spans="1:25" ht="15" thickBot="1" x14ac:dyDescent="0.35">
      <c r="A54" s="82" t="s">
        <v>94</v>
      </c>
      <c r="B54" s="10"/>
      <c r="C54" s="10">
        <v>1503</v>
      </c>
      <c r="D54" s="10">
        <v>1</v>
      </c>
      <c r="E54" s="10">
        <v>0</v>
      </c>
      <c r="F54" s="10">
        <v>472</v>
      </c>
      <c r="G54" s="10"/>
      <c r="H54" s="10">
        <v>18</v>
      </c>
      <c r="I54" s="10"/>
      <c r="J54" s="10">
        <v>115</v>
      </c>
      <c r="K54" s="10"/>
      <c r="L54" s="10"/>
      <c r="M54" s="10"/>
      <c r="N54" s="10">
        <v>50</v>
      </c>
      <c r="O54" s="10"/>
      <c r="P54" s="10"/>
      <c r="Q54" s="10"/>
      <c r="R54" s="10"/>
      <c r="S54" s="10"/>
      <c r="T54" s="10"/>
      <c r="U54" s="10">
        <v>560</v>
      </c>
      <c r="V54" s="10">
        <v>2214</v>
      </c>
      <c r="W54" s="17">
        <v>4933</v>
      </c>
      <c r="X54" s="19"/>
    </row>
    <row r="55" spans="1:25" ht="15" thickBot="1" x14ac:dyDescent="0.35">
      <c r="A55" s="85" t="s">
        <v>69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-1</v>
      </c>
      <c r="H55" s="2">
        <v>0</v>
      </c>
      <c r="I55" s="2">
        <v>1</v>
      </c>
      <c r="J55" s="2">
        <v>-2</v>
      </c>
      <c r="K55" s="2">
        <v>-1</v>
      </c>
      <c r="L55" s="2">
        <v>-2</v>
      </c>
      <c r="M55" s="2">
        <v>-1</v>
      </c>
      <c r="N55" s="2">
        <v>2</v>
      </c>
      <c r="O55" s="2">
        <v>1</v>
      </c>
      <c r="P55" s="2">
        <v>1</v>
      </c>
      <c r="Q55" s="2">
        <v>1</v>
      </c>
      <c r="R55" s="2">
        <v>-1</v>
      </c>
      <c r="S55" s="2">
        <v>-1</v>
      </c>
      <c r="T55" s="2">
        <v>1</v>
      </c>
      <c r="U55" s="2">
        <v>0</v>
      </c>
      <c r="V55" s="2">
        <v>-1</v>
      </c>
      <c r="W55" s="18">
        <v>-3</v>
      </c>
    </row>
    <row r="57" spans="1:25" x14ac:dyDescent="0.3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</row>
  </sheetData>
  <customSheetViews>
    <customSheetView guid="{04694D1E-5778-46D8-A05C-569D214E3AF1}" scale="70" fitToPage="1">
      <pane xSplit="1" ySplit="5" topLeftCell="B39" activePane="bottomRight" state="frozen"/>
      <selection pane="bottomRight" activeCell="W52" sqref="W52"/>
      <pageMargins left="0.70866141732283472" right="0.70866141732283472" top="0.74803149606299213" bottom="0.74803149606299213" header="0.31496062992125984" footer="0.31496062992125984"/>
      <pageSetup paperSize="9" scale="46" fitToHeight="3" orientation="landscape" horizontalDpi="1200" verticalDpi="1200" r:id="rId1"/>
    </customSheetView>
  </customSheetViews>
  <mergeCells count="1">
    <mergeCell ref="A3:W3"/>
  </mergeCells>
  <pageMargins left="0.70866141732283472" right="0.70866141732283472" top="0.74803149606299213" bottom="0.74803149606299213" header="0.31496062992125984" footer="0.31496062992125984"/>
  <pageSetup paperSize="9" scale="46" fitToHeight="3" orientation="landscape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X5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35" sqref="D35"/>
    </sheetView>
  </sheetViews>
  <sheetFormatPr defaultRowHeight="14.4" x14ac:dyDescent="0.3"/>
  <cols>
    <col min="1" max="1" width="38.21875" customWidth="1"/>
    <col min="2" max="2" width="11.33203125" customWidth="1"/>
    <col min="3" max="3" width="10.77734375" customWidth="1"/>
    <col min="4" max="4" width="10.33203125" customWidth="1"/>
    <col min="5" max="5" width="10.77734375" customWidth="1"/>
    <col min="6" max="6" width="10.6640625" customWidth="1"/>
    <col min="7" max="7" width="10.44140625" customWidth="1"/>
    <col min="8" max="8" width="10.77734375" customWidth="1"/>
    <col min="9" max="9" width="11.109375" customWidth="1"/>
    <col min="10" max="10" width="10.77734375" customWidth="1"/>
    <col min="11" max="11" width="11.109375" customWidth="1"/>
    <col min="12" max="12" width="11.44140625" customWidth="1"/>
    <col min="13" max="13" width="11.109375" customWidth="1"/>
    <col min="14" max="14" width="11.33203125" customWidth="1"/>
    <col min="15" max="15" width="11.5546875" customWidth="1"/>
    <col min="16" max="16" width="10.77734375" customWidth="1"/>
    <col min="17" max="18" width="11" customWidth="1"/>
    <col min="19" max="19" width="11.5546875" customWidth="1"/>
    <col min="20" max="20" width="11" customWidth="1"/>
    <col min="21" max="21" width="10.33203125" customWidth="1"/>
    <col min="22" max="22" width="11.33203125" customWidth="1"/>
    <col min="23" max="23" width="12.33203125" customWidth="1"/>
    <col min="24" max="24" width="13.6640625" customWidth="1"/>
  </cols>
  <sheetData>
    <row r="1" spans="1:24" x14ac:dyDescent="0.3"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4" x14ac:dyDescent="0.3">
      <c r="A2" s="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4" ht="39.6" customHeight="1" thickBot="1" x14ac:dyDescent="0.35">
      <c r="A3" s="165" t="s">
        <v>142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</row>
    <row r="4" spans="1:24" ht="69" x14ac:dyDescent="0.3">
      <c r="A4" s="59" t="s">
        <v>0</v>
      </c>
      <c r="B4" s="60" t="s">
        <v>1</v>
      </c>
      <c r="C4" s="61" t="s">
        <v>2</v>
      </c>
      <c r="D4" s="62" t="s">
        <v>3</v>
      </c>
      <c r="E4" s="61" t="s">
        <v>4</v>
      </c>
      <c r="F4" s="62" t="s">
        <v>5</v>
      </c>
      <c r="G4" s="62" t="s">
        <v>6</v>
      </c>
      <c r="H4" s="61" t="s">
        <v>7</v>
      </c>
      <c r="I4" s="61" t="s">
        <v>8</v>
      </c>
      <c r="J4" s="62" t="s">
        <v>9</v>
      </c>
      <c r="K4" s="62" t="s">
        <v>10</v>
      </c>
      <c r="L4" s="61" t="s">
        <v>11</v>
      </c>
      <c r="M4" s="61" t="s">
        <v>12</v>
      </c>
      <c r="N4" s="61" t="s">
        <v>13</v>
      </c>
      <c r="O4" s="61" t="s">
        <v>14</v>
      </c>
      <c r="P4" s="61" t="s">
        <v>15</v>
      </c>
      <c r="Q4" s="61" t="s">
        <v>16</v>
      </c>
      <c r="R4" s="61" t="s">
        <v>17</v>
      </c>
      <c r="S4" s="61" t="s">
        <v>18</v>
      </c>
      <c r="T4" s="61" t="s">
        <v>127</v>
      </c>
      <c r="U4" s="62" t="s">
        <v>19</v>
      </c>
      <c r="V4" s="61" t="s">
        <v>20</v>
      </c>
      <c r="W4" s="61" t="s">
        <v>111</v>
      </c>
    </row>
    <row r="5" spans="1:24" ht="15" thickBot="1" x14ac:dyDescent="0.35">
      <c r="A5" s="63">
        <v>2</v>
      </c>
      <c r="B5" s="64">
        <v>3</v>
      </c>
      <c r="C5" s="65">
        <v>4</v>
      </c>
      <c r="D5" s="65">
        <v>5</v>
      </c>
      <c r="E5" s="65">
        <v>6</v>
      </c>
      <c r="F5" s="65">
        <v>7</v>
      </c>
      <c r="G5" s="65">
        <v>8</v>
      </c>
      <c r="H5" s="65">
        <v>9</v>
      </c>
      <c r="I5" s="65">
        <v>10</v>
      </c>
      <c r="J5" s="65">
        <v>11</v>
      </c>
      <c r="K5" s="65">
        <v>12</v>
      </c>
      <c r="L5" s="65">
        <v>13</v>
      </c>
      <c r="M5" s="65">
        <v>15</v>
      </c>
      <c r="N5" s="65">
        <v>16</v>
      </c>
      <c r="O5" s="65">
        <v>17</v>
      </c>
      <c r="P5" s="65">
        <v>18</v>
      </c>
      <c r="Q5" s="65">
        <v>19</v>
      </c>
      <c r="R5" s="65">
        <v>20</v>
      </c>
      <c r="S5" s="65">
        <v>21</v>
      </c>
      <c r="T5" s="65">
        <v>22</v>
      </c>
      <c r="U5" s="65">
        <v>23</v>
      </c>
      <c r="V5" s="65">
        <v>24</v>
      </c>
      <c r="W5" s="65">
        <v>25</v>
      </c>
    </row>
    <row r="6" spans="1:24" ht="28.2" thickBot="1" x14ac:dyDescent="0.35">
      <c r="A6" s="66" t="s">
        <v>21</v>
      </c>
      <c r="B6" s="55">
        <v>70818</v>
      </c>
      <c r="C6" s="55">
        <v>10548</v>
      </c>
      <c r="D6" s="55">
        <v>0</v>
      </c>
      <c r="E6" s="55">
        <v>22473</v>
      </c>
      <c r="F6" s="55">
        <v>52183</v>
      </c>
      <c r="G6" s="55">
        <v>469</v>
      </c>
      <c r="H6" s="55">
        <v>23587</v>
      </c>
      <c r="I6" s="55">
        <v>820</v>
      </c>
      <c r="J6" s="55" t="s">
        <v>22</v>
      </c>
      <c r="K6" s="55" t="s">
        <v>22</v>
      </c>
      <c r="L6" s="55" t="s">
        <v>22</v>
      </c>
      <c r="M6" s="55" t="s">
        <v>22</v>
      </c>
      <c r="N6" s="55" t="s">
        <v>22</v>
      </c>
      <c r="O6" s="55" t="s">
        <v>22</v>
      </c>
      <c r="P6" s="55" t="s">
        <v>22</v>
      </c>
      <c r="Q6" s="55" t="s">
        <v>22</v>
      </c>
      <c r="R6" s="55" t="s">
        <v>22</v>
      </c>
      <c r="S6" s="55" t="s">
        <v>22</v>
      </c>
      <c r="T6" s="55" t="s">
        <v>22</v>
      </c>
      <c r="U6" s="55">
        <v>2491</v>
      </c>
      <c r="V6" s="55">
        <v>59</v>
      </c>
      <c r="W6" s="17">
        <v>183448</v>
      </c>
      <c r="X6" s="19"/>
    </row>
    <row r="7" spans="1:24" ht="15" thickBot="1" x14ac:dyDescent="0.35">
      <c r="A7" s="67" t="s">
        <v>23</v>
      </c>
      <c r="B7" s="55">
        <v>754094</v>
      </c>
      <c r="C7" s="55">
        <v>682690</v>
      </c>
      <c r="D7" s="55">
        <v>99181</v>
      </c>
      <c r="E7" s="55">
        <v>0</v>
      </c>
      <c r="F7" s="55">
        <v>0</v>
      </c>
      <c r="G7" s="55">
        <v>0</v>
      </c>
      <c r="H7" s="55">
        <v>0</v>
      </c>
      <c r="I7" s="55">
        <v>0</v>
      </c>
      <c r="J7" s="55">
        <v>0</v>
      </c>
      <c r="K7" s="55">
        <v>176</v>
      </c>
      <c r="L7" s="55">
        <v>0</v>
      </c>
      <c r="M7" s="55">
        <v>0</v>
      </c>
      <c r="N7" s="55">
        <v>4131</v>
      </c>
      <c r="O7" s="55" t="s">
        <v>22</v>
      </c>
      <c r="P7" s="55">
        <v>996</v>
      </c>
      <c r="Q7" s="55">
        <v>0</v>
      </c>
      <c r="R7" s="55">
        <v>0</v>
      </c>
      <c r="S7" s="55">
        <v>1377</v>
      </c>
      <c r="T7" s="55">
        <v>733</v>
      </c>
      <c r="U7" s="55">
        <v>117</v>
      </c>
      <c r="V7" s="55" t="s">
        <v>22</v>
      </c>
      <c r="W7" s="17">
        <v>1543495</v>
      </c>
      <c r="X7" s="19"/>
    </row>
    <row r="8" spans="1:24" ht="15" thickBot="1" x14ac:dyDescent="0.35">
      <c r="A8" s="67" t="s">
        <v>24</v>
      </c>
      <c r="B8" s="55">
        <v>69089</v>
      </c>
      <c r="C8" s="55">
        <v>0</v>
      </c>
      <c r="D8" s="55">
        <v>80106</v>
      </c>
      <c r="E8" s="55">
        <v>0</v>
      </c>
      <c r="F8" s="55">
        <v>0</v>
      </c>
      <c r="G8" s="55">
        <v>0</v>
      </c>
      <c r="H8" s="55">
        <v>6622</v>
      </c>
      <c r="I8" s="55">
        <v>0</v>
      </c>
      <c r="J8" s="55">
        <v>1758</v>
      </c>
      <c r="K8" s="55">
        <v>72547</v>
      </c>
      <c r="L8" s="55">
        <v>135278</v>
      </c>
      <c r="M8" s="55">
        <v>149518</v>
      </c>
      <c r="N8" s="55">
        <v>15793</v>
      </c>
      <c r="O8" s="55" t="s">
        <v>22</v>
      </c>
      <c r="P8" s="55">
        <v>12804</v>
      </c>
      <c r="Q8" s="55">
        <v>205</v>
      </c>
      <c r="R8" s="55">
        <v>205</v>
      </c>
      <c r="S8" s="55">
        <v>0</v>
      </c>
      <c r="T8" s="55">
        <v>46558</v>
      </c>
      <c r="U8" s="55">
        <v>8556</v>
      </c>
      <c r="V8" s="55" t="s">
        <v>22</v>
      </c>
      <c r="W8" s="17">
        <v>599039</v>
      </c>
      <c r="X8" s="19"/>
    </row>
    <row r="9" spans="1:24" ht="15" thickBot="1" x14ac:dyDescent="0.35">
      <c r="A9" s="67" t="s">
        <v>25</v>
      </c>
      <c r="B9" s="55">
        <v>-6827</v>
      </c>
      <c r="C9" s="55">
        <v>-205</v>
      </c>
      <c r="D9" s="55">
        <v>-557</v>
      </c>
      <c r="E9" s="55">
        <v>-2022</v>
      </c>
      <c r="F9" s="55">
        <v>0</v>
      </c>
      <c r="G9" s="55">
        <v>0</v>
      </c>
      <c r="H9" s="55">
        <v>0</v>
      </c>
      <c r="I9" s="55">
        <v>0</v>
      </c>
      <c r="J9" s="55">
        <v>-1113</v>
      </c>
      <c r="K9" s="55">
        <v>117</v>
      </c>
      <c r="L9" s="55">
        <v>-4249</v>
      </c>
      <c r="M9" s="55">
        <v>293</v>
      </c>
      <c r="N9" s="55">
        <v>-88</v>
      </c>
      <c r="O9" s="55" t="s">
        <v>22</v>
      </c>
      <c r="P9" s="55">
        <v>527</v>
      </c>
      <c r="Q9" s="55">
        <v>-293</v>
      </c>
      <c r="R9" s="55">
        <v>88</v>
      </c>
      <c r="S9" s="55">
        <v>117</v>
      </c>
      <c r="T9" s="55"/>
      <c r="U9" s="55" t="s">
        <v>22</v>
      </c>
      <c r="V9" s="55" t="s">
        <v>22</v>
      </c>
      <c r="W9" s="17">
        <v>-14212</v>
      </c>
      <c r="X9" s="19"/>
    </row>
    <row r="10" spans="1:24" ht="28.2" thickBot="1" x14ac:dyDescent="0.35">
      <c r="A10" s="68" t="s">
        <v>26</v>
      </c>
      <c r="B10" s="15">
        <v>748996</v>
      </c>
      <c r="C10" s="15">
        <v>693033</v>
      </c>
      <c r="D10" s="15">
        <v>18518</v>
      </c>
      <c r="E10" s="15">
        <v>20451</v>
      </c>
      <c r="F10" s="15">
        <v>52183</v>
      </c>
      <c r="G10" s="15">
        <v>469</v>
      </c>
      <c r="H10" s="15">
        <v>16965</v>
      </c>
      <c r="I10" s="15">
        <v>820</v>
      </c>
      <c r="J10" s="15">
        <v>-2871</v>
      </c>
      <c r="K10" s="15">
        <v>-72254</v>
      </c>
      <c r="L10" s="15">
        <v>-139527</v>
      </c>
      <c r="M10" s="15">
        <v>-149225</v>
      </c>
      <c r="N10" s="15">
        <v>-11750</v>
      </c>
      <c r="O10" s="15" t="s">
        <v>22</v>
      </c>
      <c r="P10" s="15">
        <v>-11281</v>
      </c>
      <c r="Q10" s="15">
        <v>-498</v>
      </c>
      <c r="R10" s="15">
        <v>-117</v>
      </c>
      <c r="S10" s="15">
        <v>1494</v>
      </c>
      <c r="T10" s="15">
        <v>-45825</v>
      </c>
      <c r="U10" s="15">
        <v>-5948</v>
      </c>
      <c r="V10" s="15">
        <v>59</v>
      </c>
      <c r="W10" s="17">
        <v>1113692</v>
      </c>
      <c r="X10" s="19"/>
    </row>
    <row r="11" spans="1:24" ht="15" thickBot="1" x14ac:dyDescent="0.35">
      <c r="A11" s="86" t="s">
        <v>27</v>
      </c>
      <c r="B11" s="4">
        <v>-738418</v>
      </c>
      <c r="C11" s="4">
        <v>-504459</v>
      </c>
      <c r="D11" s="4">
        <v>-59</v>
      </c>
      <c r="E11" s="4">
        <v>-18166</v>
      </c>
      <c r="F11" s="4">
        <v>-27454</v>
      </c>
      <c r="G11" s="4">
        <v>-410</v>
      </c>
      <c r="H11" s="4">
        <v>-13040</v>
      </c>
      <c r="I11" s="4">
        <v>-762</v>
      </c>
      <c r="J11" s="4">
        <v>13156</v>
      </c>
      <c r="K11" s="4">
        <v>126605</v>
      </c>
      <c r="L11" s="4">
        <v>267099</v>
      </c>
      <c r="M11" s="4">
        <v>157692</v>
      </c>
      <c r="N11" s="4">
        <v>17932</v>
      </c>
      <c r="O11" s="4">
        <v>24642</v>
      </c>
      <c r="P11" s="4">
        <v>19953</v>
      </c>
      <c r="Q11" s="4">
        <v>615</v>
      </c>
      <c r="R11" s="4">
        <v>1377</v>
      </c>
      <c r="S11" s="4"/>
      <c r="T11" s="4">
        <v>119720</v>
      </c>
      <c r="U11" s="4">
        <v>135278</v>
      </c>
      <c r="V11" s="4">
        <v>248288</v>
      </c>
      <c r="W11" s="17">
        <v>-170411</v>
      </c>
      <c r="X11" s="19"/>
    </row>
    <row r="12" spans="1:24" ht="28.2" thickBot="1" x14ac:dyDescent="0.35">
      <c r="A12" s="87" t="s">
        <v>28</v>
      </c>
      <c r="B12" s="6">
        <v>-29</v>
      </c>
      <c r="C12" s="6">
        <v>-501646</v>
      </c>
      <c r="D12" s="6">
        <v>-59</v>
      </c>
      <c r="E12" s="6">
        <v>-3252</v>
      </c>
      <c r="F12" s="6">
        <v>-10050</v>
      </c>
      <c r="G12" s="6">
        <v>-410</v>
      </c>
      <c r="H12" s="6">
        <v>-29887</v>
      </c>
      <c r="I12" s="6">
        <v>-762</v>
      </c>
      <c r="J12" s="6">
        <v>-1055</v>
      </c>
      <c r="K12" s="6"/>
      <c r="L12" s="6">
        <v>-59</v>
      </c>
      <c r="M12" s="6">
        <v>-3223</v>
      </c>
      <c r="N12" s="6"/>
      <c r="O12" s="6">
        <v>-2666</v>
      </c>
      <c r="P12" s="6"/>
      <c r="Q12" s="6"/>
      <c r="R12" s="6">
        <v>-147</v>
      </c>
      <c r="S12" s="6"/>
      <c r="T12" s="6">
        <v>-29</v>
      </c>
      <c r="U12" s="6">
        <v>143277</v>
      </c>
      <c r="V12" s="6">
        <v>248288</v>
      </c>
      <c r="W12" s="17">
        <v>-161709</v>
      </c>
      <c r="X12" s="19"/>
    </row>
    <row r="13" spans="1:24" ht="31.8" customHeight="1" thickBot="1" x14ac:dyDescent="0.35">
      <c r="A13" s="71" t="s">
        <v>29</v>
      </c>
      <c r="B13" s="56"/>
      <c r="C13" s="56">
        <v>-135132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>
        <v>60798</v>
      </c>
      <c r="V13" s="56">
        <v>674</v>
      </c>
      <c r="W13" s="17">
        <v>-73660</v>
      </c>
      <c r="X13" s="19"/>
    </row>
    <row r="14" spans="1:24" ht="15" thickBot="1" x14ac:dyDescent="0.35">
      <c r="A14" s="71" t="s">
        <v>30</v>
      </c>
      <c r="B14" s="56"/>
      <c r="C14" s="56">
        <v>-236949</v>
      </c>
      <c r="D14" s="56"/>
      <c r="E14" s="56">
        <v>-440</v>
      </c>
      <c r="F14" s="56">
        <v>-117</v>
      </c>
      <c r="G14" s="56"/>
      <c r="H14" s="56">
        <v>-3311</v>
      </c>
      <c r="I14" s="56"/>
      <c r="J14" s="56">
        <v>-557</v>
      </c>
      <c r="K14" s="56"/>
      <c r="L14" s="56"/>
      <c r="M14" s="56">
        <v>-1758</v>
      </c>
      <c r="N14" s="56"/>
      <c r="O14" s="56"/>
      <c r="P14" s="56"/>
      <c r="Q14" s="56"/>
      <c r="R14" s="56"/>
      <c r="S14" s="56"/>
      <c r="T14" s="56"/>
      <c r="U14" s="56">
        <v>67478</v>
      </c>
      <c r="V14" s="56">
        <v>120364</v>
      </c>
      <c r="W14" s="17">
        <v>-55290</v>
      </c>
      <c r="X14" s="19"/>
    </row>
    <row r="15" spans="1:24" ht="83.4" thickBot="1" x14ac:dyDescent="0.35">
      <c r="A15" s="71" t="s">
        <v>31</v>
      </c>
      <c r="B15" s="56"/>
      <c r="C15" s="56">
        <v>-52066</v>
      </c>
      <c r="D15" s="56"/>
      <c r="E15" s="56">
        <v>-615</v>
      </c>
      <c r="F15" s="56"/>
      <c r="G15" s="56">
        <v>-381</v>
      </c>
      <c r="H15" s="56">
        <v>-8878</v>
      </c>
      <c r="I15" s="56">
        <v>-674</v>
      </c>
      <c r="J15" s="56"/>
      <c r="K15" s="56"/>
      <c r="L15" s="56"/>
      <c r="M15" s="56">
        <v>-469</v>
      </c>
      <c r="N15" s="56"/>
      <c r="O15" s="56">
        <v>-967</v>
      </c>
      <c r="P15" s="56"/>
      <c r="Q15" s="56"/>
      <c r="R15" s="56"/>
      <c r="S15" s="56"/>
      <c r="T15" s="56">
        <v>-29</v>
      </c>
      <c r="U15" s="56">
        <v>14298</v>
      </c>
      <c r="V15" s="56">
        <v>34750</v>
      </c>
      <c r="W15" s="17">
        <v>-15031</v>
      </c>
      <c r="X15" s="19"/>
    </row>
    <row r="16" spans="1:24" ht="28.2" thickBot="1" x14ac:dyDescent="0.35">
      <c r="A16" s="71" t="s">
        <v>32</v>
      </c>
      <c r="B16" s="56"/>
      <c r="C16" s="56">
        <v>-40639</v>
      </c>
      <c r="D16" s="56"/>
      <c r="E16" s="56">
        <v>-498</v>
      </c>
      <c r="F16" s="56">
        <v>-8497</v>
      </c>
      <c r="G16" s="56"/>
      <c r="H16" s="56">
        <v>-9347</v>
      </c>
      <c r="I16" s="56"/>
      <c r="J16" s="56">
        <v>-205</v>
      </c>
      <c r="K16" s="56"/>
      <c r="L16" s="56"/>
      <c r="M16" s="56">
        <v>-29</v>
      </c>
      <c r="N16" s="56"/>
      <c r="O16" s="56"/>
      <c r="P16" s="56"/>
      <c r="Q16" s="56"/>
      <c r="R16" s="56"/>
      <c r="S16" s="56"/>
      <c r="T16" s="56"/>
      <c r="U16" s="56" t="s">
        <v>22</v>
      </c>
      <c r="V16" s="56">
        <v>50308</v>
      </c>
      <c r="W16" s="17">
        <v>-8907</v>
      </c>
      <c r="X16" s="19"/>
    </row>
    <row r="17" spans="1:24" ht="18" customHeight="1" thickBot="1" x14ac:dyDescent="0.35">
      <c r="A17" s="71" t="s">
        <v>33</v>
      </c>
      <c r="B17" s="56">
        <v>-29</v>
      </c>
      <c r="C17" s="56">
        <v>-35600</v>
      </c>
      <c r="D17" s="56">
        <v>-59</v>
      </c>
      <c r="E17" s="56">
        <v>-1699</v>
      </c>
      <c r="F17" s="56">
        <v>-1436</v>
      </c>
      <c r="G17" s="56"/>
      <c r="H17" s="56">
        <v>-8351</v>
      </c>
      <c r="I17" s="56">
        <v>-88</v>
      </c>
      <c r="J17" s="56">
        <v>-293</v>
      </c>
      <c r="K17" s="56"/>
      <c r="L17" s="56">
        <v>-59</v>
      </c>
      <c r="M17" s="56">
        <v>-967</v>
      </c>
      <c r="N17" s="56"/>
      <c r="O17" s="56">
        <v>-1699</v>
      </c>
      <c r="P17" s="56"/>
      <c r="Q17" s="56"/>
      <c r="R17" s="56">
        <v>-147</v>
      </c>
      <c r="S17" s="56"/>
      <c r="T17" s="56"/>
      <c r="U17" s="56" t="s">
        <v>22</v>
      </c>
      <c r="V17" s="56">
        <v>42192</v>
      </c>
      <c r="W17" s="17">
        <v>-8235</v>
      </c>
      <c r="X17" s="19"/>
    </row>
    <row r="18" spans="1:24" ht="28.2" thickBot="1" x14ac:dyDescent="0.35">
      <c r="A18" s="71" t="s">
        <v>34</v>
      </c>
      <c r="B18" s="56"/>
      <c r="C18" s="56">
        <v>-1260</v>
      </c>
      <c r="D18" s="56"/>
      <c r="E18" s="56"/>
      <c r="F18" s="56"/>
      <c r="G18" s="56">
        <v>-29</v>
      </c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>
        <v>703</v>
      </c>
      <c r="V18" s="56" t="s">
        <v>22</v>
      </c>
      <c r="W18" s="17">
        <v>-586</v>
      </c>
      <c r="X18" s="19"/>
    </row>
    <row r="19" spans="1:24" ht="28.2" thickBot="1" x14ac:dyDescent="0.35">
      <c r="A19" s="70" t="s">
        <v>35</v>
      </c>
      <c r="B19" s="5" t="s">
        <v>22</v>
      </c>
      <c r="C19" s="5" t="s">
        <v>22</v>
      </c>
      <c r="D19" s="5" t="s">
        <v>22</v>
      </c>
      <c r="E19" s="5" t="s">
        <v>22</v>
      </c>
      <c r="F19" s="5" t="s">
        <v>22</v>
      </c>
      <c r="G19" s="5" t="s">
        <v>22</v>
      </c>
      <c r="H19" s="5" t="s">
        <v>22</v>
      </c>
      <c r="I19" s="5" t="s">
        <v>22</v>
      </c>
      <c r="J19" s="5" t="s">
        <v>22</v>
      </c>
      <c r="K19" s="5" t="s">
        <v>22</v>
      </c>
      <c r="L19" s="5" t="s">
        <v>22</v>
      </c>
      <c r="M19" s="5" t="s">
        <v>22</v>
      </c>
      <c r="N19" s="5" t="s">
        <v>22</v>
      </c>
      <c r="O19" s="5" t="s">
        <v>22</v>
      </c>
      <c r="P19" s="5" t="s">
        <v>22</v>
      </c>
      <c r="Q19" s="5" t="s">
        <v>22</v>
      </c>
      <c r="R19" s="5" t="s">
        <v>22</v>
      </c>
      <c r="S19" s="5" t="s">
        <v>22</v>
      </c>
      <c r="T19" s="5" t="s">
        <v>22</v>
      </c>
      <c r="U19" s="5">
        <v>-7999</v>
      </c>
      <c r="V19" s="5" t="s">
        <v>22</v>
      </c>
      <c r="W19" s="17">
        <v>-7999</v>
      </c>
      <c r="X19" s="19"/>
    </row>
    <row r="20" spans="1:24" ht="15" thickBot="1" x14ac:dyDescent="0.35">
      <c r="A20" s="70" t="s">
        <v>36</v>
      </c>
      <c r="B20" s="6">
        <v>-738389</v>
      </c>
      <c r="C20" s="6">
        <v>-2813</v>
      </c>
      <c r="D20" s="6"/>
      <c r="E20" s="6">
        <v>-14914</v>
      </c>
      <c r="F20" s="6">
        <v>-17404</v>
      </c>
      <c r="G20" s="6"/>
      <c r="H20" s="6">
        <v>16847</v>
      </c>
      <c r="I20" s="6"/>
      <c r="J20" s="6">
        <v>14211</v>
      </c>
      <c r="K20" s="6">
        <v>126605</v>
      </c>
      <c r="L20" s="6">
        <v>267158</v>
      </c>
      <c r="M20" s="6">
        <v>160915</v>
      </c>
      <c r="N20" s="6">
        <v>17932</v>
      </c>
      <c r="O20" s="6">
        <v>27308</v>
      </c>
      <c r="P20" s="6">
        <v>19953</v>
      </c>
      <c r="Q20" s="6">
        <v>615</v>
      </c>
      <c r="R20" s="6">
        <v>1524</v>
      </c>
      <c r="S20" s="6"/>
      <c r="T20" s="6">
        <v>119749</v>
      </c>
      <c r="U20" s="5" t="s">
        <v>22</v>
      </c>
      <c r="V20" s="5" t="s">
        <v>22</v>
      </c>
      <c r="W20" s="17">
        <v>-703</v>
      </c>
      <c r="X20" s="19"/>
    </row>
    <row r="21" spans="1:24" ht="15" thickBot="1" x14ac:dyDescent="0.35">
      <c r="A21" s="71" t="s">
        <v>37</v>
      </c>
      <c r="B21" s="56">
        <v>-738389</v>
      </c>
      <c r="C21" s="56" t="s">
        <v>22</v>
      </c>
      <c r="D21" s="56" t="s">
        <v>22</v>
      </c>
      <c r="E21" s="56" t="s">
        <v>22</v>
      </c>
      <c r="F21" s="56" t="s">
        <v>22</v>
      </c>
      <c r="G21" s="56" t="s">
        <v>22</v>
      </c>
      <c r="H21" s="56">
        <v>0</v>
      </c>
      <c r="I21" s="56" t="s">
        <v>22</v>
      </c>
      <c r="J21" s="56" t="s">
        <v>22</v>
      </c>
      <c r="K21" s="56">
        <v>130531</v>
      </c>
      <c r="L21" s="56">
        <v>266601</v>
      </c>
      <c r="M21" s="56">
        <v>160915</v>
      </c>
      <c r="N21" s="56">
        <v>7677</v>
      </c>
      <c r="O21" s="56">
        <v>27308</v>
      </c>
      <c r="P21" s="56">
        <v>19953</v>
      </c>
      <c r="Q21" s="56">
        <v>615</v>
      </c>
      <c r="R21" s="56">
        <v>1524</v>
      </c>
      <c r="S21" s="56" t="s">
        <v>22</v>
      </c>
      <c r="T21" s="56">
        <v>123265</v>
      </c>
      <c r="U21" s="56" t="s">
        <v>22</v>
      </c>
      <c r="V21" s="56" t="s">
        <v>22</v>
      </c>
      <c r="W21" s="17"/>
      <c r="X21" s="19"/>
    </row>
    <row r="22" spans="1:24" ht="18" customHeight="1" thickBot="1" x14ac:dyDescent="0.35">
      <c r="A22" s="71" t="s">
        <v>38</v>
      </c>
      <c r="B22" s="56" t="s">
        <v>22</v>
      </c>
      <c r="C22" s="56" t="s">
        <v>22</v>
      </c>
      <c r="D22" s="56" t="s">
        <v>22</v>
      </c>
      <c r="E22" s="56">
        <v>-14914</v>
      </c>
      <c r="F22" s="56" t="s">
        <v>22</v>
      </c>
      <c r="G22" s="56" t="s">
        <v>22</v>
      </c>
      <c r="H22" s="56" t="s">
        <v>22</v>
      </c>
      <c r="I22" s="56" t="s">
        <v>22</v>
      </c>
      <c r="J22" s="56">
        <v>14211</v>
      </c>
      <c r="K22" s="56" t="s">
        <v>22</v>
      </c>
      <c r="L22" s="56" t="s">
        <v>22</v>
      </c>
      <c r="M22" s="56" t="s">
        <v>22</v>
      </c>
      <c r="N22" s="56" t="s">
        <v>22</v>
      </c>
      <c r="O22" s="56" t="s">
        <v>22</v>
      </c>
      <c r="P22" s="56" t="s">
        <v>22</v>
      </c>
      <c r="Q22" s="56" t="s">
        <v>22</v>
      </c>
      <c r="R22" s="56" t="s">
        <v>22</v>
      </c>
      <c r="S22" s="56" t="s">
        <v>22</v>
      </c>
      <c r="T22" s="56" t="s">
        <v>22</v>
      </c>
      <c r="U22" s="56" t="s">
        <v>22</v>
      </c>
      <c r="V22" s="56" t="s">
        <v>22</v>
      </c>
      <c r="W22" s="17">
        <v>-703</v>
      </c>
      <c r="X22" s="19"/>
    </row>
    <row r="23" spans="1:24" ht="15" thickBot="1" x14ac:dyDescent="0.35">
      <c r="A23" s="71" t="s">
        <v>39</v>
      </c>
      <c r="B23" s="56" t="s">
        <v>22</v>
      </c>
      <c r="C23" s="56" t="s">
        <v>22</v>
      </c>
      <c r="D23" s="56" t="s">
        <v>22</v>
      </c>
      <c r="E23" s="56" t="s">
        <v>22</v>
      </c>
      <c r="F23" s="56">
        <v>-17404</v>
      </c>
      <c r="G23" s="56" t="s">
        <v>22</v>
      </c>
      <c r="H23" s="56">
        <v>17404</v>
      </c>
      <c r="I23" s="56" t="s">
        <v>22</v>
      </c>
      <c r="J23" s="56" t="s">
        <v>22</v>
      </c>
      <c r="K23" s="56" t="s">
        <v>22</v>
      </c>
      <c r="L23" s="56" t="s">
        <v>22</v>
      </c>
      <c r="M23" s="56" t="s">
        <v>22</v>
      </c>
      <c r="N23" s="56" t="s">
        <v>22</v>
      </c>
      <c r="O23" s="56" t="s">
        <v>22</v>
      </c>
      <c r="P23" s="56" t="s">
        <v>22</v>
      </c>
      <c r="Q23" s="56" t="s">
        <v>22</v>
      </c>
      <c r="R23" s="56" t="s">
        <v>22</v>
      </c>
      <c r="S23" s="56" t="s">
        <v>22</v>
      </c>
      <c r="T23" s="56" t="s">
        <v>22</v>
      </c>
      <c r="U23" s="56" t="s">
        <v>22</v>
      </c>
      <c r="V23" s="56" t="s">
        <v>22</v>
      </c>
      <c r="W23" s="17"/>
      <c r="X23" s="19"/>
    </row>
    <row r="24" spans="1:24" ht="20.399999999999999" customHeight="1" thickBot="1" x14ac:dyDescent="0.35">
      <c r="A24" s="71" t="s">
        <v>40</v>
      </c>
      <c r="B24" s="56"/>
      <c r="C24" s="56">
        <v>-2813</v>
      </c>
      <c r="D24" s="56"/>
      <c r="E24" s="56"/>
      <c r="F24" s="56"/>
      <c r="G24" s="56"/>
      <c r="H24" s="56">
        <v>-557</v>
      </c>
      <c r="I24" s="56"/>
      <c r="J24" s="56"/>
      <c r="K24" s="56">
        <v>-3926</v>
      </c>
      <c r="L24" s="56">
        <v>557</v>
      </c>
      <c r="M24" s="56"/>
      <c r="N24" s="56">
        <v>10255</v>
      </c>
      <c r="O24" s="56"/>
      <c r="P24" s="56"/>
      <c r="Q24" s="56"/>
      <c r="R24" s="56"/>
      <c r="S24" s="56"/>
      <c r="T24" s="56">
        <v>-3516</v>
      </c>
      <c r="U24" s="56" t="s">
        <v>22</v>
      </c>
      <c r="V24" s="56" t="s">
        <v>22</v>
      </c>
      <c r="W24" s="17"/>
      <c r="X24" s="19"/>
    </row>
    <row r="25" spans="1:24" ht="15" thickBot="1" x14ac:dyDescent="0.35">
      <c r="A25" s="72" t="s">
        <v>41</v>
      </c>
      <c r="B25" s="8">
        <v>205</v>
      </c>
      <c r="C25" s="8">
        <v>56285</v>
      </c>
      <c r="D25" s="8">
        <v>1055</v>
      </c>
      <c r="E25" s="8"/>
      <c r="F25" s="8">
        <v>117</v>
      </c>
      <c r="G25" s="8"/>
      <c r="H25" s="8"/>
      <c r="I25" s="8"/>
      <c r="J25" s="8"/>
      <c r="K25" s="8"/>
      <c r="L25" s="8">
        <v>29</v>
      </c>
      <c r="M25" s="8">
        <v>29</v>
      </c>
      <c r="N25" s="8">
        <v>59</v>
      </c>
      <c r="O25" s="8">
        <v>-4102</v>
      </c>
      <c r="P25" s="8"/>
      <c r="Q25" s="8"/>
      <c r="R25" s="8">
        <v>205</v>
      </c>
      <c r="S25" s="8">
        <v>323</v>
      </c>
      <c r="T25" s="8">
        <v>73895</v>
      </c>
      <c r="U25" s="8" t="s">
        <v>22</v>
      </c>
      <c r="V25" s="8" t="s">
        <v>22</v>
      </c>
      <c r="W25" s="17">
        <v>128100</v>
      </c>
      <c r="X25" s="19"/>
    </row>
    <row r="26" spans="1:24" ht="42" thickBot="1" x14ac:dyDescent="0.35">
      <c r="A26" s="73" t="s">
        <v>42</v>
      </c>
      <c r="B26" s="57"/>
      <c r="C26" s="57">
        <v>56256</v>
      </c>
      <c r="D26" s="57">
        <v>176</v>
      </c>
      <c r="E26" s="57"/>
      <c r="F26" s="57"/>
      <c r="G26" s="57"/>
      <c r="H26" s="57"/>
      <c r="I26" s="57"/>
      <c r="J26" s="57"/>
      <c r="K26" s="57"/>
      <c r="L26" s="57"/>
      <c r="M26" s="57">
        <v>29</v>
      </c>
      <c r="N26" s="57">
        <v>59</v>
      </c>
      <c r="O26" s="57"/>
      <c r="P26" s="57"/>
      <c r="Q26" s="57"/>
      <c r="R26" s="57">
        <v>205</v>
      </c>
      <c r="S26" s="57">
        <v>176</v>
      </c>
      <c r="T26" s="57">
        <v>73397</v>
      </c>
      <c r="U26" s="57" t="s">
        <v>22</v>
      </c>
      <c r="V26" s="57" t="s">
        <v>22</v>
      </c>
      <c r="W26" s="17">
        <v>130298</v>
      </c>
      <c r="X26" s="19"/>
    </row>
    <row r="27" spans="1:24" ht="28.2" thickBot="1" x14ac:dyDescent="0.35">
      <c r="A27" s="74" t="s">
        <v>43</v>
      </c>
      <c r="B27" s="57">
        <v>205</v>
      </c>
      <c r="C27" s="57">
        <v>29</v>
      </c>
      <c r="D27" s="57">
        <v>879</v>
      </c>
      <c r="E27" s="57"/>
      <c r="F27" s="57">
        <v>117</v>
      </c>
      <c r="G27" s="57"/>
      <c r="H27" s="57"/>
      <c r="I27" s="57"/>
      <c r="J27" s="57"/>
      <c r="K27" s="57"/>
      <c r="L27" s="57">
        <v>29</v>
      </c>
      <c r="M27" s="57"/>
      <c r="N27" s="57"/>
      <c r="O27" s="57"/>
      <c r="P27" s="57"/>
      <c r="Q27" s="57"/>
      <c r="R27" s="57"/>
      <c r="S27" s="57">
        <v>147</v>
      </c>
      <c r="T27" s="57">
        <v>498</v>
      </c>
      <c r="U27" s="57" t="s">
        <v>22</v>
      </c>
      <c r="V27" s="57" t="s">
        <v>22</v>
      </c>
      <c r="W27" s="17">
        <v>1904</v>
      </c>
      <c r="X27" s="19"/>
    </row>
    <row r="28" spans="1:24" ht="28.2" thickBot="1" x14ac:dyDescent="0.35">
      <c r="A28" s="75" t="s">
        <v>44</v>
      </c>
      <c r="B28" s="57" t="s">
        <v>22</v>
      </c>
      <c r="C28" s="57" t="s">
        <v>22</v>
      </c>
      <c r="D28" s="57" t="s">
        <v>22</v>
      </c>
      <c r="E28" s="57" t="s">
        <v>22</v>
      </c>
      <c r="F28" s="57" t="s">
        <v>22</v>
      </c>
      <c r="G28" s="57" t="s">
        <v>22</v>
      </c>
      <c r="H28" s="57" t="s">
        <v>22</v>
      </c>
      <c r="I28" s="57" t="s">
        <v>22</v>
      </c>
      <c r="J28" s="57" t="s">
        <v>22</v>
      </c>
      <c r="K28" s="57" t="s">
        <v>22</v>
      </c>
      <c r="L28" s="57" t="s">
        <v>22</v>
      </c>
      <c r="M28" s="57" t="s">
        <v>22</v>
      </c>
      <c r="N28" s="57" t="s">
        <v>22</v>
      </c>
      <c r="O28" s="57">
        <v>-4102</v>
      </c>
      <c r="P28" s="57" t="s">
        <v>22</v>
      </c>
      <c r="Q28" s="57" t="s">
        <v>22</v>
      </c>
      <c r="R28" s="57" t="s">
        <v>22</v>
      </c>
      <c r="S28" s="57" t="s">
        <v>22</v>
      </c>
      <c r="T28" s="57" t="s">
        <v>22</v>
      </c>
      <c r="U28" s="57" t="s">
        <v>22</v>
      </c>
      <c r="V28" s="57" t="s">
        <v>22</v>
      </c>
      <c r="W28" s="17">
        <v>-4102</v>
      </c>
      <c r="X28" s="19"/>
    </row>
    <row r="29" spans="1:24" ht="15" thickBot="1" x14ac:dyDescent="0.35">
      <c r="A29" s="76" t="s">
        <v>45</v>
      </c>
      <c r="B29" s="58">
        <v>10372</v>
      </c>
      <c r="C29" s="58">
        <v>1436</v>
      </c>
      <c r="D29" s="58"/>
      <c r="E29" s="58">
        <v>908</v>
      </c>
      <c r="F29" s="58"/>
      <c r="G29" s="58"/>
      <c r="H29" s="58"/>
      <c r="I29" s="58"/>
      <c r="J29" s="58"/>
      <c r="K29" s="58"/>
      <c r="L29" s="58"/>
      <c r="M29" s="58"/>
      <c r="N29" s="58"/>
      <c r="O29" s="58">
        <v>264</v>
      </c>
      <c r="P29" s="58"/>
      <c r="Q29" s="58"/>
      <c r="R29" s="58"/>
      <c r="S29" s="58"/>
      <c r="T29" s="58"/>
      <c r="U29" s="58">
        <v>9757</v>
      </c>
      <c r="V29" s="58">
        <v>18020</v>
      </c>
      <c r="W29" s="17">
        <v>40757</v>
      </c>
      <c r="X29" s="19"/>
    </row>
    <row r="30" spans="1:24" ht="15" thickBot="1" x14ac:dyDescent="0.35">
      <c r="A30" s="77" t="s">
        <v>46</v>
      </c>
      <c r="B30" s="9"/>
      <c r="C30" s="9">
        <v>130854</v>
      </c>
      <c r="D30" s="9">
        <v>17404</v>
      </c>
      <c r="E30" s="9">
        <v>1377</v>
      </c>
      <c r="F30" s="9">
        <v>24612</v>
      </c>
      <c r="G30" s="9">
        <v>58</v>
      </c>
      <c r="H30" s="9">
        <v>3928</v>
      </c>
      <c r="I30" s="9">
        <v>59</v>
      </c>
      <c r="J30" s="9">
        <v>10283</v>
      </c>
      <c r="K30" s="9">
        <v>54351</v>
      </c>
      <c r="L30" s="9">
        <v>127545</v>
      </c>
      <c r="M30" s="9">
        <v>8438</v>
      </c>
      <c r="N30" s="9">
        <v>6125</v>
      </c>
      <c r="O30" s="9">
        <v>28480</v>
      </c>
      <c r="P30" s="9">
        <v>8673</v>
      </c>
      <c r="Q30" s="9">
        <v>118</v>
      </c>
      <c r="R30" s="9">
        <v>1054</v>
      </c>
      <c r="S30" s="9">
        <v>1172</v>
      </c>
      <c r="T30" s="9"/>
      <c r="U30" s="9">
        <v>119572</v>
      </c>
      <c r="V30" s="9">
        <v>230329</v>
      </c>
      <c r="W30" s="17">
        <v>774432</v>
      </c>
      <c r="X30" s="19"/>
    </row>
    <row r="31" spans="1:24" ht="15" thickBot="1" x14ac:dyDescent="0.35">
      <c r="A31" s="78" t="s">
        <v>47</v>
      </c>
      <c r="B31" s="10">
        <v>0</v>
      </c>
      <c r="C31" s="11">
        <v>44682</v>
      </c>
      <c r="D31" s="11">
        <v>17170</v>
      </c>
      <c r="E31" s="11">
        <v>1348</v>
      </c>
      <c r="F31" s="11">
        <v>762</v>
      </c>
      <c r="G31" s="11">
        <v>58</v>
      </c>
      <c r="H31" s="11">
        <v>2345</v>
      </c>
      <c r="I31" s="11">
        <v>59</v>
      </c>
      <c r="J31" s="11">
        <v>4482</v>
      </c>
      <c r="K31" s="11">
        <v>146</v>
      </c>
      <c r="L31" s="11">
        <v>3196</v>
      </c>
      <c r="M31" s="11">
        <v>7999</v>
      </c>
      <c r="N31" s="11">
        <v>118</v>
      </c>
      <c r="O31" s="11">
        <v>28480</v>
      </c>
      <c r="P31" s="11"/>
      <c r="Q31" s="11">
        <v>59</v>
      </c>
      <c r="R31" s="11">
        <v>87</v>
      </c>
      <c r="S31" s="11">
        <v>1172</v>
      </c>
      <c r="T31" s="11"/>
      <c r="U31" s="11">
        <v>58306</v>
      </c>
      <c r="V31" s="11">
        <v>86261</v>
      </c>
      <c r="W31" s="17">
        <v>256730</v>
      </c>
      <c r="X31" s="19"/>
    </row>
    <row r="32" spans="1:24" ht="28.8" thickBot="1" x14ac:dyDescent="0.35">
      <c r="A32" s="79" t="s">
        <v>48</v>
      </c>
      <c r="B32" s="12"/>
      <c r="C32" s="12">
        <v>498</v>
      </c>
      <c r="D32" s="12"/>
      <c r="E32" s="12"/>
      <c r="F32" s="12"/>
      <c r="G32" s="12"/>
      <c r="H32" s="12"/>
      <c r="I32" s="12"/>
      <c r="J32" s="12"/>
      <c r="K32" s="12"/>
      <c r="L32" s="12">
        <v>733</v>
      </c>
      <c r="M32" s="12"/>
      <c r="N32" s="12">
        <v>59</v>
      </c>
      <c r="O32" s="12"/>
      <c r="P32" s="12"/>
      <c r="Q32" s="12"/>
      <c r="R32" s="12"/>
      <c r="S32" s="12"/>
      <c r="T32" s="12"/>
      <c r="U32" s="12">
        <v>1905</v>
      </c>
      <c r="V32" s="12">
        <v>1817</v>
      </c>
      <c r="W32" s="17">
        <v>5012</v>
      </c>
      <c r="X32" s="19"/>
    </row>
    <row r="33" spans="1:24" ht="18.600000000000001" customHeight="1" thickBot="1" x14ac:dyDescent="0.35">
      <c r="A33" s="79" t="s">
        <v>49</v>
      </c>
      <c r="B33" s="12"/>
      <c r="C33" s="12">
        <v>43920</v>
      </c>
      <c r="D33" s="12">
        <v>17170</v>
      </c>
      <c r="E33" s="12">
        <v>1143</v>
      </c>
      <c r="F33" s="12">
        <v>352</v>
      </c>
      <c r="G33" s="12">
        <v>58</v>
      </c>
      <c r="H33" s="12">
        <v>2286</v>
      </c>
      <c r="I33" s="12">
        <v>59</v>
      </c>
      <c r="J33" s="12">
        <v>4482</v>
      </c>
      <c r="K33" s="12">
        <v>58</v>
      </c>
      <c r="L33" s="12">
        <v>1906</v>
      </c>
      <c r="M33" s="12">
        <v>7999</v>
      </c>
      <c r="N33" s="12">
        <v>59</v>
      </c>
      <c r="O33" s="12">
        <v>28480</v>
      </c>
      <c r="P33" s="13"/>
      <c r="Q33" s="12">
        <v>59</v>
      </c>
      <c r="R33" s="12">
        <v>87</v>
      </c>
      <c r="S33" s="12">
        <v>1172</v>
      </c>
      <c r="T33" s="13"/>
      <c r="U33" s="12">
        <v>52944</v>
      </c>
      <c r="V33" s="12">
        <v>82071</v>
      </c>
      <c r="W33" s="17">
        <v>244305</v>
      </c>
      <c r="X33" s="19"/>
    </row>
    <row r="34" spans="1:24" ht="42.6" thickBot="1" x14ac:dyDescent="0.35">
      <c r="A34" s="80" t="s">
        <v>50</v>
      </c>
      <c r="B34" s="12"/>
      <c r="C34" s="12">
        <v>4043</v>
      </c>
      <c r="D34" s="12"/>
      <c r="E34" s="12"/>
      <c r="F34" s="12">
        <v>88</v>
      </c>
      <c r="G34" s="12">
        <v>29</v>
      </c>
      <c r="H34" s="12">
        <v>59</v>
      </c>
      <c r="I34" s="12"/>
      <c r="J34" s="12">
        <v>29</v>
      </c>
      <c r="K34" s="12">
        <v>29</v>
      </c>
      <c r="L34" s="12">
        <v>440</v>
      </c>
      <c r="M34" s="12">
        <v>88</v>
      </c>
      <c r="N34" s="12"/>
      <c r="O34" s="12"/>
      <c r="P34" s="12"/>
      <c r="Q34" s="12">
        <v>59</v>
      </c>
      <c r="R34" s="12">
        <v>29</v>
      </c>
      <c r="S34" s="12"/>
      <c r="T34" s="12"/>
      <c r="U34" s="12">
        <v>6094</v>
      </c>
      <c r="V34" s="12">
        <v>18049</v>
      </c>
      <c r="W34" s="17">
        <v>29036</v>
      </c>
      <c r="X34" s="19"/>
    </row>
    <row r="35" spans="1:24" ht="42.6" thickBot="1" x14ac:dyDescent="0.35">
      <c r="A35" s="80" t="s">
        <v>51</v>
      </c>
      <c r="B35" s="12"/>
      <c r="C35" s="12">
        <v>234</v>
      </c>
      <c r="D35" s="12"/>
      <c r="E35" s="12"/>
      <c r="F35" s="12">
        <v>29</v>
      </c>
      <c r="G35" s="12"/>
      <c r="H35" s="12"/>
      <c r="I35" s="12"/>
      <c r="J35" s="12"/>
      <c r="K35" s="12"/>
      <c r="L35" s="12">
        <v>176</v>
      </c>
      <c r="M35" s="12"/>
      <c r="N35" s="12"/>
      <c r="O35" s="12"/>
      <c r="P35" s="12"/>
      <c r="Q35" s="12"/>
      <c r="R35" s="12"/>
      <c r="S35" s="12"/>
      <c r="T35" s="12"/>
      <c r="U35" s="12">
        <v>1319</v>
      </c>
      <c r="V35" s="12">
        <v>2168</v>
      </c>
      <c r="W35" s="17">
        <v>3926</v>
      </c>
      <c r="X35" s="19"/>
    </row>
    <row r="36" spans="1:24" ht="70.2" thickBot="1" x14ac:dyDescent="0.35">
      <c r="A36" s="80" t="s">
        <v>52</v>
      </c>
      <c r="B36" s="12"/>
      <c r="C36" s="12">
        <v>1172</v>
      </c>
      <c r="D36" s="12"/>
      <c r="E36" s="12"/>
      <c r="F36" s="12">
        <v>29</v>
      </c>
      <c r="G36" s="12"/>
      <c r="H36" s="12">
        <v>1758</v>
      </c>
      <c r="I36" s="12"/>
      <c r="J36" s="12"/>
      <c r="K36" s="12"/>
      <c r="L36" s="12">
        <v>264</v>
      </c>
      <c r="M36" s="12"/>
      <c r="N36" s="12"/>
      <c r="O36" s="12"/>
      <c r="P36" s="12"/>
      <c r="Q36" s="12"/>
      <c r="R36" s="12"/>
      <c r="S36" s="12"/>
      <c r="T36" s="12"/>
      <c r="U36" s="12">
        <v>4336</v>
      </c>
      <c r="V36" s="12">
        <v>10431</v>
      </c>
      <c r="W36" s="17">
        <v>17990</v>
      </c>
      <c r="X36" s="19"/>
    </row>
    <row r="37" spans="1:24" ht="28.8" thickBot="1" x14ac:dyDescent="0.35">
      <c r="A37" s="80" t="s">
        <v>53</v>
      </c>
      <c r="B37" s="12"/>
      <c r="C37" s="12">
        <v>7940</v>
      </c>
      <c r="D37" s="12"/>
      <c r="E37" s="12">
        <v>440</v>
      </c>
      <c r="F37" s="12"/>
      <c r="G37" s="12"/>
      <c r="H37" s="12"/>
      <c r="I37" s="12"/>
      <c r="J37" s="12"/>
      <c r="K37" s="12"/>
      <c r="L37" s="12">
        <v>176</v>
      </c>
      <c r="M37" s="12">
        <v>7882</v>
      </c>
      <c r="N37" s="12"/>
      <c r="O37" s="12">
        <v>28480</v>
      </c>
      <c r="P37" s="12"/>
      <c r="Q37" s="12"/>
      <c r="R37" s="12"/>
      <c r="S37" s="12"/>
      <c r="T37" s="12"/>
      <c r="U37" s="12">
        <v>7032</v>
      </c>
      <c r="V37" s="12">
        <v>19807</v>
      </c>
      <c r="W37" s="17">
        <v>71757</v>
      </c>
      <c r="X37" s="19"/>
    </row>
    <row r="38" spans="1:24" ht="28.8" thickBot="1" x14ac:dyDescent="0.35">
      <c r="A38" s="80" t="s">
        <v>54</v>
      </c>
      <c r="B38" s="12"/>
      <c r="C38" s="12">
        <v>7120</v>
      </c>
      <c r="D38" s="12"/>
      <c r="E38" s="12"/>
      <c r="F38" s="12"/>
      <c r="G38" s="12">
        <v>29</v>
      </c>
      <c r="H38" s="12"/>
      <c r="I38" s="12"/>
      <c r="J38" s="12"/>
      <c r="K38" s="12"/>
      <c r="L38" s="12">
        <v>117</v>
      </c>
      <c r="M38" s="12">
        <v>29</v>
      </c>
      <c r="N38" s="12"/>
      <c r="O38" s="12"/>
      <c r="P38" s="12"/>
      <c r="Q38" s="12"/>
      <c r="R38" s="12"/>
      <c r="S38" s="12"/>
      <c r="T38" s="12"/>
      <c r="U38" s="12">
        <v>12804</v>
      </c>
      <c r="V38" s="12">
        <v>20188</v>
      </c>
      <c r="W38" s="17">
        <v>40287</v>
      </c>
      <c r="X38" s="19"/>
    </row>
    <row r="39" spans="1:24" ht="56.4" thickBot="1" x14ac:dyDescent="0.35">
      <c r="A39" s="80" t="s">
        <v>55</v>
      </c>
      <c r="B39" s="12"/>
      <c r="C39" s="12">
        <v>14328</v>
      </c>
      <c r="D39" s="12">
        <v>17170</v>
      </c>
      <c r="E39" s="12">
        <v>703</v>
      </c>
      <c r="F39" s="12">
        <v>59</v>
      </c>
      <c r="G39" s="12"/>
      <c r="H39" s="12">
        <v>59</v>
      </c>
      <c r="I39" s="12">
        <v>59</v>
      </c>
      <c r="J39" s="12">
        <v>4395</v>
      </c>
      <c r="K39" s="12"/>
      <c r="L39" s="12">
        <v>176</v>
      </c>
      <c r="M39" s="12"/>
      <c r="N39" s="12"/>
      <c r="O39" s="12"/>
      <c r="P39" s="12"/>
      <c r="Q39" s="12"/>
      <c r="R39" s="12">
        <v>29</v>
      </c>
      <c r="S39" s="12">
        <v>469</v>
      </c>
      <c r="T39" s="12"/>
      <c r="U39" s="12">
        <v>6036</v>
      </c>
      <c r="V39" s="12">
        <v>4190</v>
      </c>
      <c r="W39" s="17">
        <v>47673</v>
      </c>
      <c r="X39" s="19"/>
    </row>
    <row r="40" spans="1:24" ht="56.4" thickBot="1" x14ac:dyDescent="0.35">
      <c r="A40" s="80" t="s">
        <v>56</v>
      </c>
      <c r="B40" s="12"/>
      <c r="C40" s="12">
        <v>6270</v>
      </c>
      <c r="D40" s="12"/>
      <c r="E40" s="12"/>
      <c r="F40" s="12"/>
      <c r="G40" s="12"/>
      <c r="H40" s="12">
        <v>29</v>
      </c>
      <c r="I40" s="12"/>
      <c r="J40" s="12"/>
      <c r="K40" s="12"/>
      <c r="L40" s="12">
        <v>176</v>
      </c>
      <c r="M40" s="12"/>
      <c r="N40" s="12"/>
      <c r="O40" s="12"/>
      <c r="P40" s="12"/>
      <c r="Q40" s="12"/>
      <c r="R40" s="12">
        <v>29</v>
      </c>
      <c r="S40" s="12">
        <v>234</v>
      </c>
      <c r="T40" s="12"/>
      <c r="U40" s="12">
        <v>8438</v>
      </c>
      <c r="V40" s="12">
        <v>938</v>
      </c>
      <c r="W40" s="17">
        <v>16114</v>
      </c>
      <c r="X40" s="19"/>
    </row>
    <row r="41" spans="1:24" ht="42.6" thickBot="1" x14ac:dyDescent="0.35">
      <c r="A41" s="80" t="s">
        <v>57</v>
      </c>
      <c r="B41" s="12"/>
      <c r="C41" s="12">
        <v>1729</v>
      </c>
      <c r="D41" s="12"/>
      <c r="E41" s="12"/>
      <c r="F41" s="12">
        <v>59</v>
      </c>
      <c r="G41" s="12"/>
      <c r="H41" s="12">
        <v>29</v>
      </c>
      <c r="I41" s="12"/>
      <c r="J41" s="12">
        <v>29</v>
      </c>
      <c r="K41" s="12"/>
      <c r="L41" s="12">
        <v>176</v>
      </c>
      <c r="M41" s="12"/>
      <c r="N41" s="12"/>
      <c r="O41" s="12"/>
      <c r="P41" s="12"/>
      <c r="Q41" s="12"/>
      <c r="R41" s="12"/>
      <c r="S41" s="12">
        <v>322</v>
      </c>
      <c r="T41" s="12"/>
      <c r="U41" s="12">
        <v>3106</v>
      </c>
      <c r="V41" s="12">
        <v>2139</v>
      </c>
      <c r="W41" s="17">
        <v>7589</v>
      </c>
      <c r="X41" s="19"/>
    </row>
    <row r="42" spans="1:24" ht="28.8" thickBot="1" x14ac:dyDescent="0.35">
      <c r="A42" s="80" t="s">
        <v>58</v>
      </c>
      <c r="B42" s="12"/>
      <c r="C42" s="12">
        <v>791</v>
      </c>
      <c r="D42" s="12"/>
      <c r="E42" s="12"/>
      <c r="F42" s="12">
        <v>29</v>
      </c>
      <c r="G42" s="12"/>
      <c r="H42" s="12"/>
      <c r="I42" s="12"/>
      <c r="J42" s="12"/>
      <c r="K42" s="12">
        <v>29</v>
      </c>
      <c r="L42" s="12">
        <v>117</v>
      </c>
      <c r="M42" s="12"/>
      <c r="N42" s="12"/>
      <c r="O42" s="12"/>
      <c r="P42" s="12"/>
      <c r="Q42" s="12"/>
      <c r="R42" s="12"/>
      <c r="S42" s="12">
        <v>147</v>
      </c>
      <c r="T42" s="12"/>
      <c r="U42" s="12">
        <v>1494</v>
      </c>
      <c r="V42" s="12">
        <v>1465</v>
      </c>
      <c r="W42" s="17">
        <v>4072</v>
      </c>
      <c r="X42" s="19"/>
    </row>
    <row r="43" spans="1:24" ht="28.8" thickBot="1" x14ac:dyDescent="0.35">
      <c r="A43" s="80" t="s">
        <v>59</v>
      </c>
      <c r="B43" s="12"/>
      <c r="C43" s="12">
        <v>293</v>
      </c>
      <c r="D43" s="12"/>
      <c r="E43" s="12"/>
      <c r="F43" s="12">
        <v>59</v>
      </c>
      <c r="G43" s="12"/>
      <c r="H43" s="12">
        <v>352</v>
      </c>
      <c r="I43" s="12"/>
      <c r="J43" s="12">
        <v>29</v>
      </c>
      <c r="K43" s="12"/>
      <c r="L43" s="12">
        <v>88</v>
      </c>
      <c r="M43" s="12"/>
      <c r="N43" s="12">
        <v>59</v>
      </c>
      <c r="O43" s="12"/>
      <c r="P43" s="12"/>
      <c r="Q43" s="12"/>
      <c r="R43" s="12"/>
      <c r="S43" s="12"/>
      <c r="T43" s="12"/>
      <c r="U43" s="12">
        <v>2285</v>
      </c>
      <c r="V43" s="12">
        <v>2696</v>
      </c>
      <c r="W43" s="17">
        <v>5861</v>
      </c>
      <c r="X43" s="19"/>
    </row>
    <row r="44" spans="1:24" ht="42.6" thickBot="1" x14ac:dyDescent="0.35">
      <c r="A44" s="79" t="s">
        <v>60</v>
      </c>
      <c r="B44" s="12"/>
      <c r="C44" s="12">
        <v>264</v>
      </c>
      <c r="D44" s="12"/>
      <c r="E44" s="12">
        <v>205</v>
      </c>
      <c r="F44" s="12">
        <v>410</v>
      </c>
      <c r="G44" s="12"/>
      <c r="H44" s="12">
        <v>59</v>
      </c>
      <c r="I44" s="12"/>
      <c r="J44" s="12"/>
      <c r="K44" s="12">
        <v>88</v>
      </c>
      <c r="L44" s="12">
        <v>557</v>
      </c>
      <c r="M44" s="12"/>
      <c r="N44" s="12"/>
      <c r="O44" s="12"/>
      <c r="P44" s="12"/>
      <c r="Q44" s="12"/>
      <c r="R44" s="12"/>
      <c r="S44" s="12"/>
      <c r="T44" s="12"/>
      <c r="U44" s="12">
        <v>3457</v>
      </c>
      <c r="V44" s="12">
        <v>2373</v>
      </c>
      <c r="W44" s="17">
        <v>7413</v>
      </c>
      <c r="X44" s="19"/>
    </row>
    <row r="45" spans="1:24" ht="15" thickBot="1" x14ac:dyDescent="0.35">
      <c r="A45" s="81" t="s">
        <v>61</v>
      </c>
      <c r="B45" s="10"/>
      <c r="C45" s="11">
        <v>703</v>
      </c>
      <c r="D45" s="11"/>
      <c r="E45" s="10"/>
      <c r="F45" s="11">
        <v>322</v>
      </c>
      <c r="G45" s="10"/>
      <c r="H45" s="11">
        <v>59</v>
      </c>
      <c r="I45" s="10"/>
      <c r="J45" s="11">
        <v>29</v>
      </c>
      <c r="K45" s="11">
        <v>117</v>
      </c>
      <c r="L45" s="11">
        <v>2754</v>
      </c>
      <c r="M45" s="11">
        <v>410</v>
      </c>
      <c r="N45" s="11">
        <v>59</v>
      </c>
      <c r="O45" s="10"/>
      <c r="P45" s="10"/>
      <c r="Q45" s="10"/>
      <c r="R45" s="11">
        <v>410</v>
      </c>
      <c r="S45" s="10"/>
      <c r="T45" s="10"/>
      <c r="U45" s="11">
        <v>938</v>
      </c>
      <c r="V45" s="11">
        <v>1143</v>
      </c>
      <c r="W45" s="17">
        <v>6944</v>
      </c>
      <c r="X45" s="19"/>
    </row>
    <row r="46" spans="1:24" ht="28.8" thickBot="1" x14ac:dyDescent="0.35">
      <c r="A46" s="78" t="s">
        <v>62</v>
      </c>
      <c r="B46" s="10"/>
      <c r="C46" s="11">
        <v>5040</v>
      </c>
      <c r="D46" s="10"/>
      <c r="E46" s="10"/>
      <c r="F46" s="11">
        <v>1992</v>
      </c>
      <c r="G46" s="10"/>
      <c r="H46" s="11">
        <v>557</v>
      </c>
      <c r="I46" s="10"/>
      <c r="J46" s="11">
        <v>88</v>
      </c>
      <c r="K46" s="11">
        <v>293</v>
      </c>
      <c r="L46" s="11">
        <v>27718</v>
      </c>
      <c r="M46" s="10"/>
      <c r="N46" s="10"/>
      <c r="O46" s="10"/>
      <c r="P46" s="10"/>
      <c r="Q46" s="11">
        <v>59</v>
      </c>
      <c r="R46" s="11">
        <v>381</v>
      </c>
      <c r="S46" s="10"/>
      <c r="T46" s="10"/>
      <c r="U46" s="11">
        <v>5655</v>
      </c>
      <c r="V46" s="11">
        <v>6973</v>
      </c>
      <c r="W46" s="17">
        <v>48756</v>
      </c>
      <c r="X46" s="19"/>
    </row>
    <row r="47" spans="1:24" ht="15" thickBot="1" x14ac:dyDescent="0.35">
      <c r="A47" s="82" t="s">
        <v>112</v>
      </c>
      <c r="B47" s="10"/>
      <c r="C47" s="11">
        <v>16379</v>
      </c>
      <c r="D47" s="11">
        <v>205</v>
      </c>
      <c r="E47" s="11"/>
      <c r="F47" s="11"/>
      <c r="G47" s="11"/>
      <c r="H47" s="11"/>
      <c r="I47" s="11"/>
      <c r="J47" s="11">
        <v>59</v>
      </c>
      <c r="K47" s="11">
        <v>53473</v>
      </c>
      <c r="L47" s="11">
        <v>92265</v>
      </c>
      <c r="M47" s="11"/>
      <c r="N47" s="11">
        <v>3868</v>
      </c>
      <c r="O47" s="11"/>
      <c r="P47" s="11">
        <v>8673</v>
      </c>
      <c r="Q47" s="11"/>
      <c r="R47" s="11"/>
      <c r="S47" s="11"/>
      <c r="T47" s="11"/>
      <c r="U47" s="11">
        <v>4424</v>
      </c>
      <c r="V47" s="11" t="s">
        <v>22</v>
      </c>
      <c r="W47" s="17">
        <v>179346</v>
      </c>
      <c r="X47" s="19"/>
    </row>
    <row r="48" spans="1:24" ht="15" thickBot="1" x14ac:dyDescent="0.35">
      <c r="A48" s="83" t="s">
        <v>63</v>
      </c>
      <c r="B48" s="12"/>
      <c r="C48" s="12">
        <v>205</v>
      </c>
      <c r="D48" s="12"/>
      <c r="E48" s="12"/>
      <c r="F48" s="12"/>
      <c r="G48" s="12"/>
      <c r="H48" s="12"/>
      <c r="I48" s="12"/>
      <c r="J48" s="12"/>
      <c r="K48" s="12">
        <v>53473</v>
      </c>
      <c r="L48" s="12">
        <v>84794</v>
      </c>
      <c r="M48" s="12"/>
      <c r="N48" s="12">
        <v>3868</v>
      </c>
      <c r="O48" s="12"/>
      <c r="P48" s="12"/>
      <c r="Q48" s="12"/>
      <c r="R48" s="12"/>
      <c r="S48" s="12"/>
      <c r="T48" s="12"/>
      <c r="U48" s="12"/>
      <c r="V48" s="12" t="s">
        <v>22</v>
      </c>
      <c r="W48" s="17">
        <v>142340</v>
      </c>
      <c r="X48" s="19"/>
    </row>
    <row r="49" spans="1:24" ht="15" thickBot="1" x14ac:dyDescent="0.35">
      <c r="A49" s="84" t="s">
        <v>64</v>
      </c>
      <c r="B49" s="12"/>
      <c r="C49" s="12"/>
      <c r="D49" s="12"/>
      <c r="E49" s="12"/>
      <c r="F49" s="12"/>
      <c r="G49" s="12"/>
      <c r="H49" s="12"/>
      <c r="I49" s="12"/>
      <c r="J49" s="12"/>
      <c r="K49" s="12">
        <v>40610</v>
      </c>
      <c r="L49" s="12">
        <v>29622</v>
      </c>
      <c r="M49" s="12"/>
      <c r="N49" s="12">
        <v>2725</v>
      </c>
      <c r="O49" s="12"/>
      <c r="P49" s="12"/>
      <c r="Q49" s="12"/>
      <c r="R49" s="12"/>
      <c r="S49" s="12"/>
      <c r="T49" s="12"/>
      <c r="U49" s="12"/>
      <c r="V49" s="12" t="s">
        <v>22</v>
      </c>
      <c r="W49" s="17">
        <v>72957</v>
      </c>
      <c r="X49" s="19"/>
    </row>
    <row r="50" spans="1:24" ht="15" thickBot="1" x14ac:dyDescent="0.35">
      <c r="A50" s="83" t="s">
        <v>65</v>
      </c>
      <c r="B50" s="12"/>
      <c r="C50" s="12"/>
      <c r="D50" s="12">
        <v>205</v>
      </c>
      <c r="E50" s="12"/>
      <c r="F50" s="12"/>
      <c r="G50" s="12"/>
      <c r="H50" s="12"/>
      <c r="I50" s="12"/>
      <c r="J50" s="12">
        <v>59</v>
      </c>
      <c r="K50" s="12"/>
      <c r="L50" s="12">
        <v>7442</v>
      </c>
      <c r="M50" s="12"/>
      <c r="N50" s="12"/>
      <c r="O50" s="12"/>
      <c r="P50" s="12"/>
      <c r="Q50" s="12"/>
      <c r="R50" s="12"/>
      <c r="S50" s="12"/>
      <c r="T50" s="12"/>
      <c r="U50" s="12">
        <v>2139</v>
      </c>
      <c r="V50" s="12" t="s">
        <v>22</v>
      </c>
      <c r="W50" s="17">
        <v>9845</v>
      </c>
      <c r="X50" s="19"/>
    </row>
    <row r="51" spans="1:24" ht="15" thickBot="1" x14ac:dyDescent="0.35">
      <c r="A51" s="83" t="s">
        <v>66</v>
      </c>
      <c r="B51" s="12"/>
      <c r="C51" s="12">
        <v>16174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>
        <v>1406</v>
      </c>
      <c r="V51" s="12" t="s">
        <v>22</v>
      </c>
      <c r="W51" s="17">
        <v>17580</v>
      </c>
      <c r="X51" s="19"/>
    </row>
    <row r="52" spans="1:24" ht="42" thickBot="1" x14ac:dyDescent="0.35">
      <c r="A52" s="83" t="s">
        <v>67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>
        <v>29</v>
      </c>
      <c r="M52" s="12"/>
      <c r="N52" s="12"/>
      <c r="O52" s="12"/>
      <c r="P52" s="12">
        <v>8673</v>
      </c>
      <c r="Q52" s="12"/>
      <c r="R52" s="12"/>
      <c r="S52" s="12"/>
      <c r="T52" s="12"/>
      <c r="U52" s="12">
        <v>879</v>
      </c>
      <c r="V52" s="12" t="s">
        <v>22</v>
      </c>
      <c r="W52" s="17">
        <v>9581</v>
      </c>
      <c r="X52" s="19"/>
    </row>
    <row r="53" spans="1:24" ht="15" thickBot="1" x14ac:dyDescent="0.35">
      <c r="A53" s="82" t="s">
        <v>68</v>
      </c>
      <c r="B53" s="10"/>
      <c r="C53" s="11">
        <v>1143</v>
      </c>
      <c r="D53" s="10"/>
      <c r="E53" s="10"/>
      <c r="F53" s="11">
        <v>1758</v>
      </c>
      <c r="G53" s="10"/>
      <c r="H53" s="11">
        <v>234</v>
      </c>
      <c r="I53" s="11"/>
      <c r="J53" s="11">
        <v>820</v>
      </c>
      <c r="K53" s="11">
        <v>322</v>
      </c>
      <c r="L53" s="11">
        <v>1612</v>
      </c>
      <c r="M53" s="11">
        <v>29</v>
      </c>
      <c r="N53" s="10"/>
      <c r="O53" s="10"/>
      <c r="P53" s="10"/>
      <c r="Q53" s="10"/>
      <c r="R53" s="11">
        <v>176</v>
      </c>
      <c r="S53" s="10"/>
      <c r="T53" s="10"/>
      <c r="U53" s="11">
        <v>26780</v>
      </c>
      <c r="V53" s="11">
        <v>43305</v>
      </c>
      <c r="W53" s="17">
        <v>76179</v>
      </c>
      <c r="X53" s="19"/>
    </row>
    <row r="54" spans="1:24" ht="15" thickBot="1" x14ac:dyDescent="0.35">
      <c r="A54" s="82" t="s">
        <v>94</v>
      </c>
      <c r="B54" s="10"/>
      <c r="C54" s="11">
        <v>62907</v>
      </c>
      <c r="D54" s="11">
        <v>29</v>
      </c>
      <c r="E54" s="10">
        <v>29</v>
      </c>
      <c r="F54" s="11">
        <v>19778</v>
      </c>
      <c r="G54" s="10"/>
      <c r="H54" s="11">
        <v>733</v>
      </c>
      <c r="I54" s="10"/>
      <c r="J54" s="11">
        <v>4805</v>
      </c>
      <c r="K54" s="10"/>
      <c r="L54" s="10"/>
      <c r="M54" s="10"/>
      <c r="N54" s="11">
        <v>2080</v>
      </c>
      <c r="O54" s="10"/>
      <c r="P54" s="10"/>
      <c r="Q54" s="10"/>
      <c r="R54" s="10"/>
      <c r="S54" s="10"/>
      <c r="T54" s="10"/>
      <c r="U54" s="11">
        <v>23469</v>
      </c>
      <c r="V54" s="11">
        <v>92647</v>
      </c>
      <c r="W54" s="17">
        <v>206477</v>
      </c>
      <c r="X54" s="19"/>
    </row>
    <row r="55" spans="1:24" ht="15" thickBot="1" x14ac:dyDescent="0.35">
      <c r="A55" s="85" t="s">
        <v>69</v>
      </c>
      <c r="B55" s="2">
        <v>1</v>
      </c>
      <c r="C55" s="2">
        <v>-1</v>
      </c>
      <c r="D55" s="2">
        <v>0</v>
      </c>
      <c r="E55" s="2">
        <v>0</v>
      </c>
      <c r="F55" s="2">
        <v>0</v>
      </c>
      <c r="G55" s="2">
        <v>1</v>
      </c>
      <c r="H55" s="2">
        <v>-3</v>
      </c>
      <c r="I55" s="2">
        <v>-1</v>
      </c>
      <c r="J55" s="2">
        <v>2</v>
      </c>
      <c r="K55" s="2">
        <v>0</v>
      </c>
      <c r="L55" s="2">
        <v>-2</v>
      </c>
      <c r="M55" s="2">
        <v>0</v>
      </c>
      <c r="N55" s="2">
        <v>-2</v>
      </c>
      <c r="O55" s="2">
        <v>0</v>
      </c>
      <c r="P55" s="2">
        <v>-1</v>
      </c>
      <c r="Q55" s="2">
        <v>-1</v>
      </c>
      <c r="R55" s="2">
        <v>1</v>
      </c>
      <c r="S55" s="2">
        <v>-1</v>
      </c>
      <c r="T55" s="2">
        <v>0</v>
      </c>
      <c r="U55" s="2">
        <v>1</v>
      </c>
      <c r="V55" s="2">
        <v>-2</v>
      </c>
      <c r="W55" s="2">
        <v>-8</v>
      </c>
      <c r="X55" s="19"/>
    </row>
  </sheetData>
  <customSheetViews>
    <customSheetView guid="{04694D1E-5778-46D8-A05C-569D214E3AF1}" scale="70" fitToPage="1">
      <pane xSplit="1" ySplit="5" topLeftCell="B39" activePane="bottomRight" state="frozen"/>
      <selection pane="bottomRight" activeCell="W44" sqref="W44"/>
      <pageMargins left="0.70866141732283472" right="0.70866141732283472" top="0.74803149606299213" bottom="0.74803149606299213" header="0.31496062992125984" footer="0.31496062992125984"/>
      <pageSetup paperSize="9" scale="46" fitToHeight="2" orientation="landscape" horizontalDpi="1200" verticalDpi="1200" r:id="rId1"/>
    </customSheetView>
  </customSheetViews>
  <mergeCells count="1">
    <mergeCell ref="A3:W3"/>
  </mergeCells>
  <pageMargins left="0.70866141732283472" right="0.70866141732283472" top="0.74803149606299213" bottom="0.74803149606299213" header="0.31496062992125984" footer="0.31496062992125984"/>
  <pageSetup paperSize="9" scale="46" fitToHeight="2" orientation="landscape" horizontalDpi="1200" verticalDpi="12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115" zoomScaleNormal="115" workbookViewId="0">
      <selection activeCell="A4" sqref="A4"/>
    </sheetView>
  </sheetViews>
  <sheetFormatPr defaultRowHeight="9" x14ac:dyDescent="0.15"/>
  <cols>
    <col min="1" max="1" width="26.77734375" style="38" customWidth="1"/>
    <col min="2" max="2" width="63.77734375" style="35" customWidth="1"/>
    <col min="3" max="3" width="8.88671875" style="35" hidden="1" customWidth="1"/>
    <col min="4" max="4" width="8.33203125" style="35" customWidth="1"/>
    <col min="5" max="16384" width="8.88671875" style="35"/>
  </cols>
  <sheetData>
    <row r="1" spans="1:2" ht="21.6" customHeight="1" x14ac:dyDescent="0.15">
      <c r="A1" s="167" t="s">
        <v>126</v>
      </c>
      <c r="B1" s="167"/>
    </row>
    <row r="2" spans="1:2" ht="70.2" customHeight="1" x14ac:dyDescent="0.15">
      <c r="A2" s="40" t="s">
        <v>99</v>
      </c>
      <c r="B2" s="34" t="s">
        <v>121</v>
      </c>
    </row>
    <row r="3" spans="1:2" ht="108.6" customHeight="1" x14ac:dyDescent="0.15">
      <c r="A3" s="40" t="s">
        <v>108</v>
      </c>
      <c r="B3" s="34" t="s">
        <v>122</v>
      </c>
    </row>
    <row r="4" spans="1:2" ht="62.4" customHeight="1" x14ac:dyDescent="0.15">
      <c r="A4" s="40" t="s">
        <v>100</v>
      </c>
      <c r="B4" s="34" t="s">
        <v>101</v>
      </c>
    </row>
    <row r="5" spans="1:2" ht="106.8" customHeight="1" x14ac:dyDescent="0.15">
      <c r="A5" s="40" t="s">
        <v>103</v>
      </c>
      <c r="B5" s="34" t="s">
        <v>102</v>
      </c>
    </row>
    <row r="6" spans="1:2" ht="61.2" customHeight="1" x14ac:dyDescent="0.15">
      <c r="A6" s="40" t="s">
        <v>105</v>
      </c>
      <c r="B6" s="34" t="s">
        <v>104</v>
      </c>
    </row>
    <row r="7" spans="1:2" ht="90.6" customHeight="1" x14ac:dyDescent="0.15">
      <c r="A7" s="40" t="s">
        <v>106</v>
      </c>
      <c r="B7" s="34" t="s">
        <v>107</v>
      </c>
    </row>
    <row r="8" spans="1:2" ht="373.8" customHeight="1" x14ac:dyDescent="0.15">
      <c r="A8" s="40" t="s">
        <v>113</v>
      </c>
      <c r="B8" s="37" t="s">
        <v>114</v>
      </c>
    </row>
    <row r="9" spans="1:2" ht="130.19999999999999" customHeight="1" x14ac:dyDescent="0.15">
      <c r="A9" s="40" t="s">
        <v>116</v>
      </c>
      <c r="B9" s="36" t="s">
        <v>115</v>
      </c>
    </row>
    <row r="10" spans="1:2" ht="102" customHeight="1" x14ac:dyDescent="0.15">
      <c r="A10" s="40" t="s">
        <v>117</v>
      </c>
      <c r="B10" s="36" t="s">
        <v>123</v>
      </c>
    </row>
    <row r="11" spans="1:2" ht="149.4" customHeight="1" x14ac:dyDescent="0.15">
      <c r="A11" s="40" t="s">
        <v>109</v>
      </c>
      <c r="B11" s="34" t="s">
        <v>110</v>
      </c>
    </row>
    <row r="12" spans="1:2" ht="144" customHeight="1" x14ac:dyDescent="0.15">
      <c r="A12" s="40" t="s">
        <v>118</v>
      </c>
      <c r="B12" s="34" t="s">
        <v>119</v>
      </c>
    </row>
    <row r="13" spans="1:2" ht="99" customHeight="1" x14ac:dyDescent="0.15">
      <c r="A13" s="40" t="s">
        <v>120</v>
      </c>
      <c r="B13" s="34" t="s">
        <v>124</v>
      </c>
    </row>
  </sheetData>
  <customSheetViews>
    <customSheetView guid="{04694D1E-5778-46D8-A05C-569D214E3AF1}" scale="115" hiddenColumns="1">
      <selection activeCell="F3" sqref="F3"/>
      <pageMargins left="0.53" right="0.47" top="0.54" bottom="0.43" header="0.3" footer="0.3"/>
      <pageSetup paperSize="9" orientation="portrait" horizontalDpi="1200" verticalDpi="1200" r:id="rId1"/>
    </customSheetView>
  </customSheetViews>
  <mergeCells count="1">
    <mergeCell ref="A1:B1"/>
  </mergeCells>
  <hyperlinks>
    <hyperlink ref="A2" location="'1000 тонн угольного эквивалента'!A1" display="'1000 тонн угольного эквивалента'!A1"/>
    <hyperlink ref="A3" location="'1000 тонн угольного эквивалента'!A3" display="'1000 тонн угольного эквивалента'!A3"/>
    <hyperlink ref="A4" location="'1000 тонн угольного эквивалента'!A10" display="'1000 тонн угольного эквивалента'!A10"/>
    <hyperlink ref="A5" location="'1000 тонн угольного эквивалента'!A6" display="'1000 тонн угольного эквивалента'!A6"/>
    <hyperlink ref="A6" location="'1000 тонн угольного эквивалента'!A7" display="Импорт/ экспорт"/>
    <hyperlink ref="A7" location="'1000 тонн угольного эквивалента'!A9" display="Изменение объема запасов"/>
    <hyperlink ref="A8" location="'1000 тонн угольного эквивалента'!A11" display="Сектор преобразования"/>
    <hyperlink ref="A9" location="'1000 тонн угольного эквивалента'!A25" display="Неэнергетический сектор"/>
    <hyperlink ref="A10" location="'1000 тонн угольного эквивалента'!A29" display="Потери при распределении"/>
    <hyperlink ref="A11" location="'1000 тонн угольного эквивалента'!A30" display="Конечное потребление энергии"/>
    <hyperlink ref="A12" location="'1000 тонн угольного эквивалента'!A47" display="'1000 тонн угольного эквивалента'!A47"/>
    <hyperlink ref="A13" location="'1000 тонн угольного эквивалента'!A54" display="'1000 тонн угольного эквивалента'!A54"/>
  </hyperlinks>
  <pageMargins left="0.53" right="0.47" top="0.54" bottom="0.43" header="0.3" footer="0.3"/>
  <pageSetup paperSize="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ИНФОГРАФИКА</vt:lpstr>
      <vt:lpstr>1000 тонн угольного эквивалента</vt:lpstr>
      <vt:lpstr>1000 тонн нефтяного эквивалента</vt:lpstr>
      <vt:lpstr>Тераджоулей</vt:lpstr>
      <vt:lpstr>Метаданные</vt:lpstr>
      <vt:lpstr>ИНФОГРАФИКА!Область_печати</vt:lpstr>
    </vt:vector>
  </TitlesOfParts>
  <Company>Белстат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Савицкая Ирина Михайловна</dc:creator>
  <cp:lastModifiedBy>Савицкая Ирина Михайловна</cp:lastModifiedBy>
  <cp:lastPrinted>2019-08-26T09:15:09Z</cp:lastPrinted>
  <dcterms:created xsi:type="dcterms:W3CDTF">2017-08-04T12:12:14Z</dcterms:created>
  <dcterms:modified xsi:type="dcterms:W3CDTF">2020-08-07T13:51:26Z</dcterms:modified>
</cp:coreProperties>
</file>